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l\Обмен\ЦЭИ\НСЗ 2024 3 кв\Приложение 1\"/>
    </mc:Choice>
  </mc:AlternateContent>
  <xr:revisionPtr revIDLastSave="0" documentId="8_{8FBAAF13-F55E-494D-9C39-74278E3DDC2E}" xr6:coauthVersionLast="47" xr6:coauthVersionMax="47" xr10:uidLastSave="{00000000-0000-0000-0000-000000000000}"/>
  <bookViews>
    <workbookView xWindow="-120" yWindow="-120" windowWidth="29040" windowHeight="15720" activeTab="5" xr2:uid="{6B7A3E1F-D9E9-47B3-9D69-E8E8014E8F9F}"/>
  </bookViews>
  <sheets>
    <sheet name="1" sheetId="2" r:id="rId1"/>
    <sheet name="FS-HF" sheetId="3" r:id="rId2"/>
    <sheet name="HF-HP" sheetId="4" r:id="rId3"/>
    <sheet name="HF-HC" sheetId="5" r:id="rId4"/>
    <sheet name="HP-HC" sheetId="8" r:id="rId5"/>
    <sheet name="FP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D16" i="7"/>
  <c r="D14" i="7"/>
  <c r="D13" i="7"/>
  <c r="D12" i="7"/>
  <c r="D11" i="7"/>
  <c r="D10" i="7" s="1"/>
  <c r="D9" i="7"/>
  <c r="D8" i="7"/>
  <c r="D7" i="7"/>
  <c r="D6" i="7" s="1"/>
  <c r="D15" i="7" l="1"/>
  <c r="D18" i="7"/>
</calcChain>
</file>

<file path=xl/sharedStrings.xml><?xml version="1.0" encoding="utf-8"?>
<sst xmlns="http://schemas.openxmlformats.org/spreadsheetml/2006/main" count="506" uniqueCount="296">
  <si>
    <t>ВВП в тыс. тенге</t>
  </si>
  <si>
    <t>Общие расходы на здравоохранение (ОРЗ)</t>
  </si>
  <si>
    <t>Текущие расходы на здравоохранение (ТРЗ)</t>
  </si>
  <si>
    <t>Капитальные расходы на здравоохранение (КРЗ)</t>
  </si>
  <si>
    <t>Расходы государственного бюджета</t>
  </si>
  <si>
    <t>Доля государственных расходов на здравоохранение от расходов государственного бюджета, %</t>
  </si>
  <si>
    <t>Государственные расходы, тыс. тенге</t>
  </si>
  <si>
    <t>в том числе ГОБМП</t>
  </si>
  <si>
    <t>в том числе ОСМС</t>
  </si>
  <si>
    <t>Частные расходы</t>
  </si>
  <si>
    <t>ДМС</t>
  </si>
  <si>
    <t>Предприятия</t>
  </si>
  <si>
    <t>Прямые платежи</t>
  </si>
  <si>
    <t>Схемы финансирования некоммерческих организаций</t>
  </si>
  <si>
    <t>ОРЗ от ВВП в %</t>
  </si>
  <si>
    <t>ТРЗ от ВВП %</t>
  </si>
  <si>
    <t>государственные расходы в % от ВВП</t>
  </si>
  <si>
    <t>частные расходы в % от ВВП</t>
  </si>
  <si>
    <t>КРЗ от ВВП в %</t>
  </si>
  <si>
    <t>Государственные расходы в % от ТРЗ</t>
  </si>
  <si>
    <t>Частные расходы в % от ТРЗ</t>
  </si>
  <si>
    <t>Карманные расходы, % от ТРЗ</t>
  </si>
  <si>
    <t>Население в тыс. человек</t>
  </si>
  <si>
    <t>Курс доллара</t>
  </si>
  <si>
    <t>ОРЗ на душу населения в тг.</t>
  </si>
  <si>
    <t>ОРЗ на душу населения, в долл.США</t>
  </si>
  <si>
    <t>ТРЗ на душу населения в тенге</t>
  </si>
  <si>
    <t>ТРЗ на душу населения, в долл.США</t>
  </si>
  <si>
    <t>Индекс ППС</t>
  </si>
  <si>
    <t>ТРЗ на душу населения в долларах ППС</t>
  </si>
  <si>
    <t>Государственные средства</t>
  </si>
  <si>
    <t>Частные средства</t>
  </si>
  <si>
    <t xml:space="preserve"> Прямые зарубежные содействия</t>
  </si>
  <si>
    <t>Всего</t>
  </si>
  <si>
    <t>FS.1</t>
  </si>
  <si>
    <t>FS.1.1</t>
  </si>
  <si>
    <t>FS.1.2</t>
  </si>
  <si>
    <t>FS.1.3</t>
  </si>
  <si>
    <t>FS.1.4</t>
  </si>
  <si>
    <t>FS.2</t>
  </si>
  <si>
    <t>FS.3</t>
  </si>
  <si>
    <t>FS.3.1</t>
  </si>
  <si>
    <t>FS.3.2</t>
  </si>
  <si>
    <t>FS.3.3</t>
  </si>
  <si>
    <t>FS.3.4</t>
  </si>
  <si>
    <t>FS.4</t>
  </si>
  <si>
    <t>FS.5</t>
  </si>
  <si>
    <t>FS.6.</t>
  </si>
  <si>
    <t>FS.7</t>
  </si>
  <si>
    <t>FS.7.1</t>
  </si>
  <si>
    <t>FS.7.2</t>
  </si>
  <si>
    <t>Трансферты из государственных доходов</t>
  </si>
  <si>
    <t xml:space="preserve">Средства из государственого бюджета </t>
  </si>
  <si>
    <t>Государственные трансферты за определённые группы населения</t>
  </si>
  <si>
    <t>Субсидии</t>
  </si>
  <si>
    <t>Прочие трансферты из государственных внутренних доходов</t>
  </si>
  <si>
    <t>Трансферты, выделенные государством из доходов иностранного происхождения</t>
  </si>
  <si>
    <t>Взносы на социальное страхование</t>
  </si>
  <si>
    <t>Взносы работников на социальное страхование</t>
  </si>
  <si>
    <t>Взносы работодателей на социальное страхование</t>
  </si>
  <si>
    <t>Взносы самозанятых на социальное страхование</t>
  </si>
  <si>
    <t>Прочие взносы на социальное страхование</t>
  </si>
  <si>
    <t>Обязательная предоплата (кроме FS.3)</t>
  </si>
  <si>
    <t>Добровольное страхование</t>
  </si>
  <si>
    <t>Прочие национальные доходы</t>
  </si>
  <si>
    <t>Прямые зарубежные трансферты</t>
  </si>
  <si>
    <t>Прямые зарубежные финансовые трансферты</t>
  </si>
  <si>
    <t>Прямая иностранная помощь в натуральной форме</t>
  </si>
  <si>
    <t xml:space="preserve">HF.1 </t>
  </si>
  <si>
    <t>Схемы государственного финансирования и финансирования на основе обязательных отчисленией</t>
  </si>
  <si>
    <t xml:space="preserve">HF.1.1 </t>
  </si>
  <si>
    <t>Государственные схемы</t>
  </si>
  <si>
    <t>HF.1.1.1</t>
  </si>
  <si>
    <t>Республиканский уровень</t>
  </si>
  <si>
    <t>HF.1.1.2</t>
  </si>
  <si>
    <t>Местный уровень</t>
  </si>
  <si>
    <t>HF.1.2/HF.1.3</t>
  </si>
  <si>
    <t>Схемы обязательного медицинского страхования на основе взносов/ОСМС</t>
  </si>
  <si>
    <t xml:space="preserve">HF.2 </t>
  </si>
  <si>
    <t xml:space="preserve">Схемы добровольных медицинских взносов  </t>
  </si>
  <si>
    <t xml:space="preserve">HF.2.1 </t>
  </si>
  <si>
    <t>Схемы добровольного медицинского страхования</t>
  </si>
  <si>
    <t>HF.2.2</t>
  </si>
  <si>
    <t xml:space="preserve">HF.2.3 </t>
  </si>
  <si>
    <t>Схемы финансирования предприятий</t>
  </si>
  <si>
    <t xml:space="preserve">HF.3 </t>
  </si>
  <si>
    <t>Частные расходы домохозяйств</t>
  </si>
  <si>
    <t>HF.3.1</t>
  </si>
  <si>
    <t>Выплаты из кармана, за исключением разделения затрат</t>
  </si>
  <si>
    <t>HF.3.2</t>
  </si>
  <si>
    <t>Разделение затрат с плательщиками, являющимися третьей стороной</t>
  </si>
  <si>
    <t xml:space="preserve">HF.4 </t>
  </si>
  <si>
    <t xml:space="preserve">Международные схемы финансирования </t>
  </si>
  <si>
    <t>HF.4.1</t>
  </si>
  <si>
    <t>Обязательные схемы (нерезидентские)</t>
  </si>
  <si>
    <t xml:space="preserve">HF.4.2 </t>
  </si>
  <si>
    <t>Добровольные схемы (нерезидентские)</t>
  </si>
  <si>
    <t>HF.0</t>
  </si>
  <si>
    <t>Неустановленные схемы финансирования</t>
  </si>
  <si>
    <t>ВСЕГО</t>
  </si>
  <si>
    <t>Государственный сектор</t>
  </si>
  <si>
    <t>Негосударственный сектор</t>
  </si>
  <si>
    <t xml:space="preserve">Внешние источники финансирования </t>
  </si>
  <si>
    <t>Схемы республиканского уроня</t>
  </si>
  <si>
    <t>Схемы местного уровня</t>
  </si>
  <si>
    <t>Схемы обязательного медицинского страхования на основе взносов/    ОСМС</t>
  </si>
  <si>
    <t>Добровольные Схемы(нерезидентские)</t>
  </si>
  <si>
    <t xml:space="preserve">HP.1 </t>
  </si>
  <si>
    <t>Больницы общего профиля</t>
  </si>
  <si>
    <t xml:space="preserve">HP.1.1 </t>
  </si>
  <si>
    <t xml:space="preserve">HP.1.2 </t>
  </si>
  <si>
    <t>Психиатрические больницы и больницы для лечения алкогольной или наркотической зависимости</t>
  </si>
  <si>
    <t xml:space="preserve">HP.1.3 </t>
  </si>
  <si>
    <t>Специализированные больницы (кроме психиатрических больниц для лечения алкогольной или наркотической зависимости)</t>
  </si>
  <si>
    <t xml:space="preserve">HP.2 </t>
  </si>
  <si>
    <t>Учреждения длительного ухода</t>
  </si>
  <si>
    <t>HP.2.1</t>
  </si>
  <si>
    <t>Учреждения длительного сестринского ухода</t>
  </si>
  <si>
    <t>HP.2.2</t>
  </si>
  <si>
    <t>Учреждения для душевнобольных и наркозависимых</t>
  </si>
  <si>
    <t xml:space="preserve">HP.2.9 </t>
  </si>
  <si>
    <t>Другие учреждения длительного ухода</t>
  </si>
  <si>
    <t>HP.3</t>
  </si>
  <si>
    <t>Поставщики амбулаторных медицинских услуг</t>
  </si>
  <si>
    <t xml:space="preserve">HP.3.1 </t>
  </si>
  <si>
    <t>Лечебная практика</t>
  </si>
  <si>
    <t xml:space="preserve">HP.3.2 </t>
  </si>
  <si>
    <t>Стоматологические поликлиники/кабинеты</t>
  </si>
  <si>
    <t xml:space="preserve">HP.3.3 </t>
  </si>
  <si>
    <t>Кабинеты других специалистов</t>
  </si>
  <si>
    <t xml:space="preserve">HP.3.4 </t>
  </si>
  <si>
    <t>Центры амбулаторного лечения</t>
  </si>
  <si>
    <t>HP.3.5</t>
  </si>
  <si>
    <t>Поставщики медицинских услуг на дому</t>
  </si>
  <si>
    <t xml:space="preserve">HP.4 </t>
  </si>
  <si>
    <t>Организации, предоставляющие дополнительные услуги</t>
  </si>
  <si>
    <t xml:space="preserve">HP.4.1 </t>
  </si>
  <si>
    <t>Организации, предоставляющие услуги по транспортации пациентов и спасению жизни пациента в чрезвычайных ситуациях</t>
  </si>
  <si>
    <t>HP.4.2</t>
  </si>
  <si>
    <t>Медицинские и диагностические лаборатории</t>
  </si>
  <si>
    <t>HP.4.9</t>
  </si>
  <si>
    <t>Прочие поставщики вспомогательных услуг</t>
  </si>
  <si>
    <t xml:space="preserve">HP.5 </t>
  </si>
  <si>
    <t>Поставщики и розничные продавцы медицинских товаров</t>
  </si>
  <si>
    <t xml:space="preserve">HP.5.1 </t>
  </si>
  <si>
    <t>Аптеки</t>
  </si>
  <si>
    <t xml:space="preserve">HP.5.2 </t>
  </si>
  <si>
    <t>Организации розничных продаж и прочие поставщики медицинских товаров длительного пользования и медицинских приборов</t>
  </si>
  <si>
    <t>HP.5.9</t>
  </si>
  <si>
    <t>Все прочие незначительные продавцы и иные поставщики лекарственных средств и товаров медицинского назначения</t>
  </si>
  <si>
    <t xml:space="preserve">HP.6 </t>
  </si>
  <si>
    <t>Организации, оказывающие профилактические услуги</t>
  </si>
  <si>
    <t xml:space="preserve">HP.7 </t>
  </si>
  <si>
    <t xml:space="preserve">Организации управления здравоохранением </t>
  </si>
  <si>
    <t xml:space="preserve">HP.7.1 </t>
  </si>
  <si>
    <t>Государственные учреждения управления здравоохранением</t>
  </si>
  <si>
    <t>HP.7.2</t>
  </si>
  <si>
    <t>Агенства социального медицинского страхования</t>
  </si>
  <si>
    <t>HP.7.3</t>
  </si>
  <si>
    <t xml:space="preserve">Управление частного страхования здравоохранения </t>
  </si>
  <si>
    <t>HP.7.9</t>
  </si>
  <si>
    <t>Прочие административные органы здравоохранения</t>
  </si>
  <si>
    <t xml:space="preserve">HP.8 </t>
  </si>
  <si>
    <t>Прочие сектора экономики</t>
  </si>
  <si>
    <t>HP.8.1</t>
  </si>
  <si>
    <t>Домохозяйства как поставщики медицинских услуг на дому</t>
  </si>
  <si>
    <t xml:space="preserve">HP.8.2 </t>
  </si>
  <si>
    <t>Все прочие предприятия как организации, предоставляющие вторичную медицинскую помощь</t>
  </si>
  <si>
    <t xml:space="preserve">HP.8.9 </t>
  </si>
  <si>
    <t>Прочие предприятия</t>
  </si>
  <si>
    <t xml:space="preserve">HP.9 </t>
  </si>
  <si>
    <t>Остальной мир</t>
  </si>
  <si>
    <t>HP.0</t>
  </si>
  <si>
    <t>Неустановленные провайдеры медицинских услуг</t>
  </si>
  <si>
    <t>Внешние источники финансирования</t>
  </si>
  <si>
    <t>Схемы государственного финансирования и финансирования на основе обязательных отчислений</t>
  </si>
  <si>
    <t xml:space="preserve">HC.1 </t>
  </si>
  <si>
    <t>Услуги лечения</t>
  </si>
  <si>
    <t>HC.1.1</t>
  </si>
  <si>
    <t>Медицинские услуги на стационарном уровне</t>
  </si>
  <si>
    <t>HC.1.2</t>
  </si>
  <si>
    <t>Лечение в дневном стационаре</t>
  </si>
  <si>
    <t xml:space="preserve">HC.1.3 </t>
  </si>
  <si>
    <t>Амбулаторное лечение</t>
  </si>
  <si>
    <t>HC.1.3.1</t>
  </si>
  <si>
    <t>Основные медицинские услуги на амбулаторном уровне</t>
  </si>
  <si>
    <t>HC.1.3.2</t>
  </si>
  <si>
    <t>Амбулаторное стоматологическое лечение</t>
  </si>
  <si>
    <t>HC.1.3.3</t>
  </si>
  <si>
    <t>Специализированное амбулаторное лечение</t>
  </si>
  <si>
    <t>HC.1.3.9</t>
  </si>
  <si>
    <t>Прочие иные виды амбулаторных лечебных услуг, не поименованные отдельно</t>
  </si>
  <si>
    <t>HC.1.4</t>
  </si>
  <si>
    <t>Домашний лечебный уход</t>
  </si>
  <si>
    <t>HC.2</t>
  </si>
  <si>
    <t>Реабилитационное лечение</t>
  </si>
  <si>
    <t xml:space="preserve">HC.2.1 </t>
  </si>
  <si>
    <t>Реабилитационное лечение в стационаре</t>
  </si>
  <si>
    <t>HC.2.2</t>
  </si>
  <si>
    <t>Дневная реабилитационная помощь</t>
  </si>
  <si>
    <t>HC.2.3</t>
  </si>
  <si>
    <t>Амбулаторная реабилитационная помощь</t>
  </si>
  <si>
    <t>HC.2.4</t>
  </si>
  <si>
    <t>Реабилитационная помощь на дому</t>
  </si>
  <si>
    <t xml:space="preserve">HC.3 </t>
  </si>
  <si>
    <t>Долгосрочный медицинский уход</t>
  </si>
  <si>
    <t>HC.3.1</t>
  </si>
  <si>
    <t>Стационарная долгосрочная помощь (медицинская)</t>
  </si>
  <si>
    <t>HC.3.2</t>
  </si>
  <si>
    <t>Дневные случаи долгосрочной помощи (медицинские)</t>
  </si>
  <si>
    <t>HC.3.3</t>
  </si>
  <si>
    <t>Амбулаторная долгосрочная помощь (медицинская)</t>
  </si>
  <si>
    <t>HC.3.4</t>
  </si>
  <si>
    <t>Долгосрочная помощь (медицинская) на дому</t>
  </si>
  <si>
    <t xml:space="preserve">HC.4 </t>
  </si>
  <si>
    <t>Вспомогательные услуги</t>
  </si>
  <si>
    <t>HC.4.1</t>
  </si>
  <si>
    <t>Лабораторные услуги</t>
  </si>
  <si>
    <t>HC.4.2</t>
  </si>
  <si>
    <t>Диагностические услуги</t>
  </si>
  <si>
    <t>HC.4.3</t>
  </si>
  <si>
    <t>Транспортировка пациентов</t>
  </si>
  <si>
    <t xml:space="preserve">HC.5 </t>
  </si>
  <si>
    <t>Предоставление медицинских товаров</t>
  </si>
  <si>
    <t>HC.5.1</t>
  </si>
  <si>
    <t>Фармацевтические и прочие медицинские товары недлительного пользования</t>
  </si>
  <si>
    <t>HC.5.1.1</t>
  </si>
  <si>
    <t>Лекарства, отпускаемые по рецепту</t>
  </si>
  <si>
    <t>HC.5.1.2</t>
  </si>
  <si>
    <t>Лекарства, отпускаемые без рецепта</t>
  </si>
  <si>
    <t>HC.5.1.3</t>
  </si>
  <si>
    <t>Прочие медицинские товары недлительного пользования</t>
  </si>
  <si>
    <t xml:space="preserve">HC.5.2 </t>
  </si>
  <si>
    <t>Терапевтические приборы и прочие медицинские товары длительного пользования</t>
  </si>
  <si>
    <t xml:space="preserve">HC.6 </t>
  </si>
  <si>
    <t>Профилактические услуги</t>
  </si>
  <si>
    <t>HC.6.1</t>
  </si>
  <si>
    <t>Информационная, образовательная и консультационная программы</t>
  </si>
  <si>
    <t>HC.6.2</t>
  </si>
  <si>
    <t>Программы иммунизации</t>
  </si>
  <si>
    <t>HC.6.3</t>
  </si>
  <si>
    <t>Программы по обнаружению заболеваний на ранних стадиях/скрининг</t>
  </si>
  <si>
    <t>HC.6.4</t>
  </si>
  <si>
    <t>Программа мониторинга состояния здоровья</t>
  </si>
  <si>
    <t>HC.6.5</t>
  </si>
  <si>
    <t xml:space="preserve">Программы надзора над инфекционными и не инфекционными заболеваниями, травмами и воздействием на среду здоровья </t>
  </si>
  <si>
    <t>HC.6.6</t>
  </si>
  <si>
    <t>Программы подготовки к стихийным бедствиям и реагированию на чрезвычайные ситуации</t>
  </si>
  <si>
    <t xml:space="preserve">HC.7 </t>
  </si>
  <si>
    <t xml:space="preserve">Администрирование, система здравоохранения и финансовое администрирование </t>
  </si>
  <si>
    <t xml:space="preserve">HC.7.1 </t>
  </si>
  <si>
    <t>HC.7.2</t>
  </si>
  <si>
    <t>Администрирование финансирования здравоохранения</t>
  </si>
  <si>
    <t xml:space="preserve">HC.0 </t>
  </si>
  <si>
    <t>Прочие медицинские услуги</t>
  </si>
  <si>
    <t xml:space="preserve">HP.3 </t>
  </si>
  <si>
    <t xml:space="preserve">HP.4.9 </t>
  </si>
  <si>
    <t>Больничные организации</t>
  </si>
  <si>
    <t>Прочие организации, предоставляющие дополнительные услуги</t>
  </si>
  <si>
    <t>Прочие административные органы здравоохрнения</t>
  </si>
  <si>
    <t>Программы обнаружение заболеваний на ранних стадиях/скрининг</t>
  </si>
  <si>
    <t xml:space="preserve">Программы надзора над инфекционными и не инфекционными заболеваниями, травмами и воздействие на среду здоровья </t>
  </si>
  <si>
    <t>Таблица 1. Распределение расходов на здравоохранение в разрезе доходов схем финансирования</t>
  </si>
  <si>
    <t>Таблица 2. Распределение расходов на здравоохранение в разрезе функций</t>
  </si>
  <si>
    <t>Таблица 3. Распределение расходов на здравоохранение в разрезе поставщиков</t>
  </si>
  <si>
    <t>Таблица 4. Расходы на здравоохранение в разрезе поставщиков и услуг здравоохранения</t>
  </si>
  <si>
    <t>Коды по ССЗ 2011</t>
  </si>
  <si>
    <t> Наименование расходов</t>
  </si>
  <si>
    <t>2023 г.,тыс.тг</t>
  </si>
  <si>
    <t>FP. 1</t>
  </si>
  <si>
    <t>Компенсационные расходы работникам</t>
  </si>
  <si>
    <t>FP. 1.1</t>
  </si>
  <si>
    <t>Заработная плата</t>
  </si>
  <si>
    <t>FP. 1.2</t>
  </si>
  <si>
    <t>Социальные выплаты</t>
  </si>
  <si>
    <t>FP. 1.3</t>
  </si>
  <si>
    <t>Все прочие расходы, связанные с работниками</t>
  </si>
  <si>
    <t>FP. 3</t>
  </si>
  <si>
    <t>Материалы и услуги</t>
  </si>
  <si>
    <t>FP. 3.2</t>
  </si>
  <si>
    <t>Товары здравоохранения</t>
  </si>
  <si>
    <t>FP. 3.3</t>
  </si>
  <si>
    <t>Услуги не связанные со здравоохранением</t>
  </si>
  <si>
    <t>FP. 3.4</t>
  </si>
  <si>
    <t>Товары не связанные со здравоохранением</t>
  </si>
  <si>
    <t>FP. 4</t>
  </si>
  <si>
    <t>Потребление основного капитала</t>
  </si>
  <si>
    <t>FP. 5</t>
  </si>
  <si>
    <t>Прочие расходы, затраченные на "входы"</t>
  </si>
  <si>
    <t>FP. 5.1</t>
  </si>
  <si>
    <t>Налоги</t>
  </si>
  <si>
    <t>FP. 5.2</t>
  </si>
  <si>
    <t>Прочие расходы</t>
  </si>
  <si>
    <t>Итого</t>
  </si>
  <si>
    <t>Таблица 5. Расходы на здравоохранение по фактическим расходам</t>
  </si>
  <si>
    <t>Основные показатели расходов на здравоохранение в динамике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</si>
</sst>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_-;\-* #,##0_-;_-* &quot;-&quot;??_-;_-@_-"/>
    <numFmt numFmtId="167" formatCode="0.0%"/>
    <numFmt numFmtId="168" formatCode="_-* #,##0.00_р_._-;\-* #,##0.00_р_._-;_-* &quot;-&quot;??_р_._-;_-@_-"/>
    <numFmt numFmtId="169" formatCode="#,##0_ ;\-#,##0\ "/>
    <numFmt numFmtId="170" formatCode="_-* #,##0_р_._-;\-* #,##0_р_._-;_-* &quot;-&quot;??_р_._-;_-@_-"/>
    <numFmt numFmtId="171" formatCode="_-* #,##0.00\ _₸_-;\-* #,##0.00\ _₸_-;_-* &quot;-&quot;??\ _₸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168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23" fillId="0" borderId="0"/>
  </cellStyleXfs>
  <cellXfs count="209">
    <xf numFmtId="0" fontId="0" fillId="0" borderId="0" xfId="0"/>
    <xf numFmtId="165" fontId="0" fillId="0" borderId="0" xfId="2" applyNumberFormat="1" applyFont="1"/>
    <xf numFmtId="0" fontId="2" fillId="0" borderId="0" xfId="0" applyFont="1" applyAlignment="1">
      <alignment wrapText="1"/>
    </xf>
    <xf numFmtId="0" fontId="2" fillId="0" borderId="1" xfId="0" applyFont="1" applyBorder="1"/>
    <xf numFmtId="165" fontId="2" fillId="0" borderId="1" xfId="2" applyNumberFormat="1" applyFont="1" applyBorder="1"/>
    <xf numFmtId="0" fontId="2" fillId="0" borderId="0" xfId="0" applyFont="1"/>
    <xf numFmtId="0" fontId="2" fillId="0" borderId="2" xfId="0" applyFont="1" applyBorder="1" applyAlignment="1">
      <alignment wrapText="1"/>
    </xf>
    <xf numFmtId="166" fontId="0" fillId="0" borderId="1" xfId="3" applyNumberFormat="1" applyFont="1" applyBorder="1"/>
    <xf numFmtId="0" fontId="2" fillId="0" borderId="1" xfId="0" applyFont="1" applyBorder="1" applyAlignment="1">
      <alignment wrapText="1"/>
    </xf>
    <xf numFmtId="167" fontId="0" fillId="0" borderId="1" xfId="1" applyNumberFormat="1" applyFont="1" applyBorder="1"/>
    <xf numFmtId="0" fontId="0" fillId="0" borderId="1" xfId="0" applyBorder="1"/>
    <xf numFmtId="3" fontId="4" fillId="0" borderId="0" xfId="4" applyNumberFormat="1" applyFont="1" applyAlignment="1">
      <alignment wrapText="1"/>
    </xf>
    <xf numFmtId="3" fontId="4" fillId="0" borderId="0" xfId="4" applyNumberFormat="1" applyFont="1" applyAlignment="1">
      <alignment horizontal="left" vertical="top" wrapText="1"/>
    </xf>
    <xf numFmtId="164" fontId="6" fillId="0" borderId="0" xfId="2" applyFont="1" applyFill="1"/>
    <xf numFmtId="0" fontId="6" fillId="0" borderId="0" xfId="0" applyFont="1"/>
    <xf numFmtId="3" fontId="7" fillId="0" borderId="1" xfId="4" applyNumberFormat="1" applyFont="1" applyBorder="1" applyAlignment="1" applyProtection="1">
      <alignment horizontal="center" vertical="center" wrapText="1"/>
      <protection locked="0"/>
    </xf>
    <xf numFmtId="3" fontId="4" fillId="0" borderId="1" xfId="6" applyNumberFormat="1" applyFont="1" applyBorder="1" applyAlignment="1" applyProtection="1">
      <alignment horizontal="left" vertical="center" wrapText="1"/>
      <protection locked="0"/>
    </xf>
    <xf numFmtId="3" fontId="7" fillId="0" borderId="1" xfId="6" applyNumberFormat="1" applyFont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0" fontId="7" fillId="0" borderId="1" xfId="6" applyFont="1" applyBorder="1" applyAlignment="1">
      <alignment vertical="center" wrapText="1"/>
    </xf>
    <xf numFmtId="169" fontId="7" fillId="0" borderId="1" xfId="7" applyNumberFormat="1" applyFont="1" applyFill="1" applyBorder="1" applyAlignment="1">
      <alignment horizontal="right" vertical="center" wrapText="1"/>
    </xf>
    <xf numFmtId="165" fontId="6" fillId="0" borderId="0" xfId="0" applyNumberFormat="1" applyFont="1"/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169" fontId="4" fillId="0" borderId="1" xfId="7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167" fontId="6" fillId="0" borderId="0" xfId="0" applyNumberFormat="1" applyFont="1"/>
    <xf numFmtId="0" fontId="4" fillId="0" borderId="1" xfId="5" applyFont="1" applyBorder="1" applyAlignment="1">
      <alignment vertical="center"/>
    </xf>
    <xf numFmtId="3" fontId="7" fillId="0" borderId="1" xfId="4" applyNumberFormat="1" applyFont="1" applyBorder="1" applyAlignment="1" applyProtection="1">
      <alignment horizontal="left" vertical="center" wrapText="1"/>
      <protection locked="0"/>
    </xf>
    <xf numFmtId="3" fontId="4" fillId="0" borderId="1" xfId="4" applyNumberFormat="1" applyFont="1" applyBorder="1" applyAlignment="1" applyProtection="1">
      <alignment horizontal="center" vertical="center" wrapText="1"/>
      <protection locked="0"/>
    </xf>
    <xf numFmtId="169" fontId="7" fillId="0" borderId="1" xfId="7" applyNumberFormat="1" applyFont="1" applyFill="1" applyBorder="1" applyAlignment="1" applyProtection="1">
      <alignment horizontal="right" vertical="center" wrapText="1"/>
      <protection locked="0"/>
    </xf>
    <xf numFmtId="169" fontId="4" fillId="0" borderId="1" xfId="7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vertical="center" wrapText="1"/>
    </xf>
    <xf numFmtId="2" fontId="7" fillId="0" borderId="1" xfId="6" applyNumberFormat="1" applyFont="1" applyBorder="1" applyAlignment="1">
      <alignment vertical="center" wrapText="1"/>
    </xf>
    <xf numFmtId="169" fontId="6" fillId="0" borderId="0" xfId="0" applyNumberFormat="1" applyFont="1"/>
    <xf numFmtId="0" fontId="9" fillId="0" borderId="0" xfId="5" applyFont="1" applyAlignment="1" applyProtection="1">
      <alignment vertical="center"/>
      <protection locked="0"/>
    </xf>
    <xf numFmtId="0" fontId="9" fillId="0" borderId="0" xfId="5" applyFont="1" applyAlignment="1" applyProtection="1">
      <alignment horizontal="left" vertical="center" wrapText="1"/>
      <protection locked="0"/>
    </xf>
    <xf numFmtId="0" fontId="9" fillId="0" borderId="0" xfId="8" applyFont="1" applyAlignment="1">
      <alignment vertical="center"/>
    </xf>
    <xf numFmtId="0" fontId="10" fillId="0" borderId="0" xfId="5" applyFont="1" applyAlignment="1" applyProtection="1">
      <alignment horizontal="center" vertical="center"/>
      <protection locked="0"/>
    </xf>
    <xf numFmtId="0" fontId="13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 wrapText="1"/>
    </xf>
    <xf numFmtId="0" fontId="14" fillId="0" borderId="1" xfId="6" applyFont="1" applyBorder="1" applyAlignment="1">
      <alignment horizontal="left" vertical="center" wrapText="1"/>
    </xf>
    <xf numFmtId="2" fontId="13" fillId="0" borderId="1" xfId="6" applyNumberFormat="1" applyFont="1" applyBorder="1" applyAlignment="1">
      <alignment horizontal="center" vertical="center" wrapText="1"/>
    </xf>
    <xf numFmtId="2" fontId="14" fillId="0" borderId="1" xfId="6" applyNumberFormat="1" applyFont="1" applyBorder="1" applyAlignment="1">
      <alignment horizontal="left" vertical="center" wrapText="1"/>
    </xf>
    <xf numFmtId="0" fontId="9" fillId="0" borderId="1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9" fillId="0" borderId="1" xfId="5" applyFont="1" applyBorder="1" applyAlignment="1" applyProtection="1">
      <alignment horizontal="center" vertical="center" wrapText="1"/>
      <protection locked="0"/>
    </xf>
    <xf numFmtId="0" fontId="13" fillId="0" borderId="1" xfId="6" applyFont="1" applyBorder="1" applyAlignment="1">
      <alignment vertical="center" wrapText="1"/>
    </xf>
    <xf numFmtId="0" fontId="10" fillId="0" borderId="1" xfId="6" applyFont="1" applyBorder="1" applyAlignment="1">
      <alignment vertical="center" wrapText="1"/>
    </xf>
    <xf numFmtId="3" fontId="10" fillId="0" borderId="1" xfId="9" applyNumberFormat="1" applyFont="1" applyFill="1" applyBorder="1" applyAlignment="1">
      <alignment horizontal="right" vertical="center" wrapText="1"/>
    </xf>
    <xf numFmtId="0" fontId="10" fillId="0" borderId="0" xfId="8" applyFont="1" applyAlignment="1">
      <alignment vertical="center"/>
    </xf>
    <xf numFmtId="0" fontId="9" fillId="0" borderId="1" xfId="6" applyFont="1" applyBorder="1" applyAlignment="1">
      <alignment vertical="center" wrapText="1"/>
    </xf>
    <xf numFmtId="3" fontId="9" fillId="0" borderId="1" xfId="9" applyNumberFormat="1" applyFont="1" applyFill="1" applyBorder="1" applyAlignment="1">
      <alignment horizontal="right" vertical="center" wrapText="1"/>
    </xf>
    <xf numFmtId="0" fontId="14" fillId="0" borderId="1" xfId="6" applyFont="1" applyBorder="1" applyAlignment="1">
      <alignment vertical="center" wrapText="1"/>
    </xf>
    <xf numFmtId="0" fontId="13" fillId="0" borderId="1" xfId="6" applyFont="1" applyBorder="1" applyAlignment="1">
      <alignment horizontal="left" vertical="center" wrapText="1"/>
    </xf>
    <xf numFmtId="3" fontId="10" fillId="0" borderId="0" xfId="8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0" xfId="8" applyNumberFormat="1" applyFont="1" applyAlignment="1">
      <alignment vertical="center"/>
    </xf>
    <xf numFmtId="9" fontId="9" fillId="0" borderId="0" xfId="1" applyFont="1" applyFill="1" applyAlignment="1">
      <alignment vertical="center"/>
    </xf>
    <xf numFmtId="165" fontId="9" fillId="0" borderId="0" xfId="2" applyNumberFormat="1" applyFont="1" applyFill="1" applyAlignment="1">
      <alignment vertical="center"/>
    </xf>
    <xf numFmtId="165" fontId="9" fillId="0" borderId="0" xfId="8" applyNumberFormat="1" applyFont="1" applyAlignment="1">
      <alignment vertical="center"/>
    </xf>
    <xf numFmtId="0" fontId="10" fillId="0" borderId="1" xfId="6" applyFont="1" applyBorder="1" applyAlignment="1">
      <alignment vertical="center"/>
    </xf>
    <xf numFmtId="3" fontId="10" fillId="0" borderId="1" xfId="9" quotePrefix="1" applyNumberFormat="1" applyFont="1" applyFill="1" applyBorder="1" applyAlignment="1">
      <alignment horizontal="right" vertical="center" wrapText="1"/>
    </xf>
    <xf numFmtId="3" fontId="10" fillId="0" borderId="0" xfId="5" applyNumberFormat="1" applyFont="1" applyAlignment="1" applyProtection="1">
      <alignment vertical="center"/>
      <protection locked="0"/>
    </xf>
    <xf numFmtId="3" fontId="9" fillId="0" borderId="0" xfId="5" applyNumberFormat="1" applyFont="1" applyAlignment="1" applyProtection="1">
      <alignment vertical="center"/>
      <protection locked="0"/>
    </xf>
    <xf numFmtId="3" fontId="10" fillId="0" borderId="0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5" applyFont="1" applyAlignment="1" applyProtection="1">
      <alignment vertical="center"/>
      <protection locked="0"/>
    </xf>
    <xf numFmtId="2" fontId="10" fillId="0" borderId="0" xfId="5" applyNumberFormat="1" applyFont="1" applyAlignment="1" applyProtection="1">
      <alignment vertical="center"/>
      <protection locked="0"/>
    </xf>
    <xf numFmtId="2" fontId="9" fillId="0" borderId="0" xfId="5" applyNumberFormat="1" applyFont="1" applyAlignment="1" applyProtection="1">
      <alignment vertical="center"/>
      <protection locked="0"/>
    </xf>
    <xf numFmtId="165" fontId="9" fillId="0" borderId="0" xfId="2" applyNumberFormat="1" applyFont="1" applyFill="1" applyAlignment="1" applyProtection="1">
      <alignment vertical="center"/>
      <protection locked="0"/>
    </xf>
    <xf numFmtId="164" fontId="9" fillId="0" borderId="0" xfId="2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 applyAlignment="1" applyProtection="1">
      <alignment horizontal="left" vertical="center" wrapText="1"/>
      <protection locked="0"/>
    </xf>
    <xf numFmtId="0" fontId="16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15" fillId="0" borderId="0" xfId="8" applyFont="1" applyAlignment="1">
      <alignment vertical="center"/>
    </xf>
    <xf numFmtId="0" fontId="18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15" fillId="0" borderId="1" xfId="5" applyFont="1" applyBorder="1" applyAlignment="1" applyProtection="1">
      <alignment horizontal="center" vertical="center" wrapText="1"/>
      <protection locked="0"/>
    </xf>
    <xf numFmtId="2" fontId="19" fillId="0" borderId="1" xfId="6" applyNumberFormat="1" applyFont="1" applyBorder="1" applyAlignment="1">
      <alignment horizontal="center" vertical="center" wrapText="1"/>
    </xf>
    <xf numFmtId="0" fontId="18" fillId="0" borderId="12" xfId="6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170" fontId="18" fillId="0" borderId="1" xfId="9" applyNumberFormat="1" applyFont="1" applyFill="1" applyBorder="1" applyAlignment="1">
      <alignment horizontal="left" vertical="center" wrapText="1"/>
    </xf>
    <xf numFmtId="3" fontId="16" fillId="0" borderId="1" xfId="6" applyNumberFormat="1" applyFont="1" applyBorder="1" applyAlignment="1">
      <alignment horizontal="right" vertical="center" wrapText="1"/>
    </xf>
    <xf numFmtId="0" fontId="16" fillId="0" borderId="0" xfId="8" applyFont="1" applyAlignment="1">
      <alignment vertical="center"/>
    </xf>
    <xf numFmtId="170" fontId="19" fillId="0" borderId="1" xfId="9" applyNumberFormat="1" applyFont="1" applyFill="1" applyBorder="1" applyAlignment="1">
      <alignment horizontal="center" vertical="center" wrapText="1"/>
    </xf>
    <xf numFmtId="170" fontId="19" fillId="0" borderId="1" xfId="9" applyNumberFormat="1" applyFont="1" applyFill="1" applyBorder="1" applyAlignment="1">
      <alignment horizontal="left" vertical="center" wrapText="1"/>
    </xf>
    <xf numFmtId="3" fontId="15" fillId="0" borderId="1" xfId="6" applyNumberFormat="1" applyFont="1" applyBorder="1" applyAlignment="1">
      <alignment horizontal="right" vertical="center" wrapText="1"/>
    </xf>
    <xf numFmtId="3" fontId="16" fillId="0" borderId="0" xfId="8" applyNumberFormat="1" applyFont="1" applyAlignment="1">
      <alignment vertical="center"/>
    </xf>
    <xf numFmtId="170" fontId="19" fillId="0" borderId="1" xfId="9" applyNumberFormat="1" applyFont="1" applyFill="1" applyBorder="1" applyAlignment="1">
      <alignment horizontal="right" vertical="center" wrapText="1"/>
    </xf>
    <xf numFmtId="9" fontId="15" fillId="0" borderId="0" xfId="1" applyFont="1" applyAlignment="1">
      <alignment vertical="center"/>
    </xf>
    <xf numFmtId="3" fontId="15" fillId="0" borderId="0" xfId="8" applyNumberFormat="1" applyFont="1" applyAlignment="1">
      <alignment vertical="center"/>
    </xf>
    <xf numFmtId="164" fontId="15" fillId="0" borderId="0" xfId="2" applyFont="1" applyAlignment="1">
      <alignment vertical="center"/>
    </xf>
    <xf numFmtId="164" fontId="15" fillId="0" borderId="0" xfId="8" applyNumberFormat="1" applyFont="1" applyAlignment="1">
      <alignment vertical="center"/>
    </xf>
    <xf numFmtId="9" fontId="16" fillId="0" borderId="0" xfId="1" applyFont="1" applyAlignment="1">
      <alignment vertical="center"/>
    </xf>
    <xf numFmtId="164" fontId="16" fillId="0" borderId="0" xfId="2" applyFont="1" applyAlignment="1">
      <alignment vertical="center"/>
    </xf>
    <xf numFmtId="0" fontId="16" fillId="0" borderId="0" xfId="5" applyFont="1" applyAlignment="1" applyProtection="1">
      <alignment horizontal="center" vertical="center" wrapText="1"/>
      <protection locked="0"/>
    </xf>
    <xf numFmtId="170" fontId="17" fillId="0" borderId="0" xfId="6" applyNumberFormat="1" applyFont="1" applyAlignment="1">
      <alignment horizontal="right" vertical="center" wrapText="1"/>
    </xf>
    <xf numFmtId="170" fontId="16" fillId="0" borderId="0" xfId="6" applyNumberFormat="1" applyFont="1" applyAlignment="1">
      <alignment horizontal="right" vertical="center" wrapText="1"/>
    </xf>
    <xf numFmtId="169" fontId="16" fillId="0" borderId="0" xfId="6" applyNumberFormat="1" applyFont="1" applyAlignment="1">
      <alignment horizontal="right" vertical="center" wrapText="1"/>
    </xf>
    <xf numFmtId="3" fontId="16" fillId="0" borderId="0" xfId="5" applyNumberFormat="1" applyFont="1" applyAlignment="1" applyProtection="1">
      <alignment vertical="center"/>
      <protection locked="0"/>
    </xf>
    <xf numFmtId="3" fontId="15" fillId="0" borderId="0" xfId="5" applyNumberFormat="1" applyFont="1" applyAlignment="1" applyProtection="1">
      <alignment vertical="center"/>
      <protection locked="0"/>
    </xf>
    <xf numFmtId="170" fontId="15" fillId="0" borderId="0" xfId="5" applyNumberFormat="1" applyFont="1" applyAlignment="1" applyProtection="1">
      <alignment vertical="center"/>
      <protection locked="0"/>
    </xf>
    <xf numFmtId="170" fontId="16" fillId="0" borderId="0" xfId="5" applyNumberFormat="1" applyFont="1" applyAlignment="1" applyProtection="1">
      <alignment vertical="center"/>
      <protection locked="0"/>
    </xf>
    <xf numFmtId="170" fontId="16" fillId="0" borderId="0" xfId="9" applyNumberFormat="1" applyFont="1" applyFill="1" applyBorder="1" applyAlignment="1" applyProtection="1">
      <alignment vertical="center"/>
      <protection locked="0"/>
    </xf>
    <xf numFmtId="170" fontId="16" fillId="0" borderId="0" xfId="7" applyNumberFormat="1" applyFont="1" applyFill="1" applyBorder="1" applyAlignment="1">
      <alignment horizontal="right" vertical="center" wrapText="1"/>
    </xf>
    <xf numFmtId="0" fontId="20" fillId="0" borderId="0" xfId="5" applyFont="1" applyAlignment="1" applyProtection="1">
      <alignment horizontal="left" vertical="center" wrapText="1"/>
      <protection locked="0"/>
    </xf>
    <xf numFmtId="0" fontId="20" fillId="0" borderId="0" xfId="5" applyFont="1" applyAlignment="1" applyProtection="1">
      <alignment vertical="center"/>
      <protection locked="0"/>
    </xf>
    <xf numFmtId="0" fontId="21" fillId="0" borderId="0" xfId="5" applyFont="1" applyAlignment="1" applyProtection="1">
      <alignment vertical="center"/>
      <protection locked="0"/>
    </xf>
    <xf numFmtId="170" fontId="18" fillId="0" borderId="0" xfId="9" applyNumberFormat="1" applyFont="1" applyFill="1" applyBorder="1" applyAlignment="1">
      <alignment horizontal="right" vertical="center" wrapText="1"/>
    </xf>
    <xf numFmtId="170" fontId="20" fillId="0" borderId="0" xfId="5" applyNumberFormat="1" applyFont="1" applyAlignment="1" applyProtection="1">
      <alignment horizontal="left" vertical="center" wrapText="1"/>
      <protection locked="0"/>
    </xf>
    <xf numFmtId="170" fontId="20" fillId="0" borderId="0" xfId="5" applyNumberFormat="1" applyFont="1" applyAlignment="1" applyProtection="1">
      <alignment vertical="center"/>
      <protection locked="0"/>
    </xf>
    <xf numFmtId="170" fontId="21" fillId="0" borderId="0" xfId="5" applyNumberFormat="1" applyFont="1" applyAlignment="1" applyProtection="1">
      <alignment vertical="center"/>
      <protection locked="0"/>
    </xf>
    <xf numFmtId="170" fontId="16" fillId="0" borderId="0" xfId="8" applyNumberFormat="1" applyFont="1" applyAlignment="1">
      <alignment vertical="center"/>
    </xf>
    <xf numFmtId="0" fontId="21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167" fontId="18" fillId="0" borderId="0" xfId="10" applyNumberFormat="1" applyFont="1" applyFill="1" applyBorder="1" applyAlignment="1">
      <alignment horizontal="right" vertical="center" wrapText="1"/>
    </xf>
    <xf numFmtId="167" fontId="16" fillId="0" borderId="0" xfId="10" applyNumberFormat="1" applyFont="1" applyFill="1" applyBorder="1" applyAlignment="1">
      <alignment vertical="center"/>
    </xf>
    <xf numFmtId="167" fontId="15" fillId="0" borderId="0" xfId="10" applyNumberFormat="1" applyFont="1" applyFill="1" applyBorder="1" applyAlignment="1">
      <alignment vertical="center"/>
    </xf>
    <xf numFmtId="170" fontId="15" fillId="0" borderId="0" xfId="8" applyNumberFormat="1" applyFont="1" applyAlignment="1">
      <alignment vertical="center"/>
    </xf>
    <xf numFmtId="170" fontId="20" fillId="0" borderId="0" xfId="8" applyNumberFormat="1" applyFont="1" applyAlignment="1">
      <alignment vertical="center"/>
    </xf>
    <xf numFmtId="4" fontId="15" fillId="0" borderId="0" xfId="5" applyNumberFormat="1" applyFont="1" applyAlignment="1" applyProtection="1">
      <alignment vertical="center"/>
      <protection locked="0"/>
    </xf>
    <xf numFmtId="4" fontId="16" fillId="0" borderId="0" xfId="5" applyNumberFormat="1" applyFont="1" applyAlignment="1" applyProtection="1">
      <alignment vertical="center"/>
      <protection locked="0"/>
    </xf>
    <xf numFmtId="171" fontId="16" fillId="0" borderId="0" xfId="5" applyNumberFormat="1" applyFont="1" applyAlignment="1" applyProtection="1">
      <alignment vertical="center"/>
      <protection locked="0"/>
    </xf>
    <xf numFmtId="171" fontId="15" fillId="0" borderId="0" xfId="5" applyNumberFormat="1" applyFont="1" applyAlignment="1" applyProtection="1">
      <alignment vertical="center"/>
      <protection locked="0"/>
    </xf>
    <xf numFmtId="169" fontId="15" fillId="0" borderId="0" xfId="5" applyNumberFormat="1" applyFont="1" applyAlignment="1" applyProtection="1">
      <alignment vertical="center"/>
      <protection locked="0"/>
    </xf>
    <xf numFmtId="3" fontId="16" fillId="0" borderId="1" xfId="4" applyNumberFormat="1" applyFont="1" applyBorder="1" applyAlignment="1" applyProtection="1">
      <alignment horizontal="center" vertical="center"/>
      <protection locked="0"/>
    </xf>
    <xf numFmtId="3" fontId="16" fillId="0" borderId="1" xfId="4" applyNumberFormat="1" applyFont="1" applyBorder="1" applyAlignment="1" applyProtection="1">
      <alignment horizontal="center" vertical="center" wrapText="1"/>
      <protection locked="0"/>
    </xf>
    <xf numFmtId="0" fontId="16" fillId="0" borderId="1" xfId="6" applyFont="1" applyBorder="1" applyAlignment="1">
      <alignment horizontal="center" vertical="center"/>
    </xf>
    <xf numFmtId="0" fontId="15" fillId="0" borderId="0" xfId="8" applyFont="1"/>
    <xf numFmtId="0" fontId="16" fillId="0" borderId="1" xfId="6" applyFont="1" applyBorder="1" applyAlignment="1">
      <alignment horizontal="center" vertical="center" wrapText="1"/>
    </xf>
    <xf numFmtId="170" fontId="18" fillId="0" borderId="1" xfId="11" applyNumberFormat="1" applyFont="1" applyFill="1" applyBorder="1" applyAlignment="1">
      <alignment horizontal="left" vertical="center" wrapText="1"/>
    </xf>
    <xf numFmtId="3" fontId="15" fillId="0" borderId="0" xfId="8" applyNumberFormat="1" applyFont="1"/>
    <xf numFmtId="170" fontId="19" fillId="0" borderId="1" xfId="11" applyNumberFormat="1" applyFont="1" applyFill="1" applyBorder="1" applyAlignment="1">
      <alignment horizontal="center" vertical="center" wrapText="1"/>
    </xf>
    <xf numFmtId="170" fontId="19" fillId="0" borderId="1" xfId="11" applyNumberFormat="1" applyFont="1" applyFill="1" applyBorder="1" applyAlignment="1">
      <alignment horizontal="left" vertical="center" wrapText="1"/>
    </xf>
    <xf numFmtId="170" fontId="19" fillId="0" borderId="1" xfId="11" applyNumberFormat="1" applyFont="1" applyFill="1" applyBorder="1" applyAlignment="1">
      <alignment horizontal="right" vertical="center" wrapText="1"/>
    </xf>
    <xf numFmtId="0" fontId="15" fillId="0" borderId="1" xfId="8" applyFont="1" applyBorder="1"/>
    <xf numFmtId="0" fontId="18" fillId="0" borderId="2" xfId="4" applyFont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5" fillId="0" borderId="0" xfId="5" applyFont="1" applyAlignment="1" applyProtection="1">
      <alignment vertical="center" wrapText="1"/>
      <protection locked="0"/>
    </xf>
    <xf numFmtId="166" fontId="0" fillId="0" borderId="1" xfId="3" applyNumberFormat="1" applyFont="1" applyBorder="1" applyAlignment="1"/>
    <xf numFmtId="165" fontId="0" fillId="0" borderId="1" xfId="2" applyNumberFormat="1" applyFont="1" applyBorder="1" applyAlignment="1"/>
    <xf numFmtId="167" fontId="0" fillId="0" borderId="1" xfId="1" applyNumberFormat="1" applyFont="1" applyBorder="1" applyAlignment="1"/>
    <xf numFmtId="0" fontId="4" fillId="0" borderId="0" xfId="12" applyFont="1"/>
    <xf numFmtId="0" fontId="6" fillId="0" borderId="0" xfId="12" applyFont="1"/>
    <xf numFmtId="0" fontId="24" fillId="0" borderId="0" xfId="13" applyFont="1" applyAlignment="1">
      <alignment wrapText="1"/>
    </xf>
    <xf numFmtId="0" fontId="4" fillId="0" borderId="1" xfId="12" applyFont="1" applyBorder="1" applyAlignment="1">
      <alignment vertical="center"/>
    </xf>
    <xf numFmtId="0" fontId="7" fillId="0" borderId="1" xfId="12" applyFont="1" applyBorder="1" applyAlignment="1">
      <alignment horizontal="center" vertical="center"/>
    </xf>
    <xf numFmtId="0" fontId="7" fillId="0" borderId="1" xfId="12" applyFont="1" applyBorder="1" applyAlignment="1">
      <alignment vertical="center" wrapText="1"/>
    </xf>
    <xf numFmtId="3" fontId="7" fillId="0" borderId="1" xfId="12" applyNumberFormat="1" applyFont="1" applyBorder="1" applyAlignment="1">
      <alignment horizontal="center" vertical="center"/>
    </xf>
    <xf numFmtId="0" fontId="4" fillId="0" borderId="1" xfId="12" applyFont="1" applyBorder="1" applyAlignment="1">
      <alignment vertical="center" wrapText="1"/>
    </xf>
    <xf numFmtId="3" fontId="4" fillId="0" borderId="1" xfId="12" applyNumberFormat="1" applyFont="1" applyBorder="1" applyAlignment="1">
      <alignment horizontal="center" vertical="center"/>
    </xf>
    <xf numFmtId="9" fontId="6" fillId="0" borderId="0" xfId="1" applyFont="1"/>
    <xf numFmtId="0" fontId="25" fillId="0" borderId="0" xfId="12" applyFont="1"/>
    <xf numFmtId="0" fontId="7" fillId="0" borderId="1" xfId="12" applyFont="1" applyBorder="1" applyAlignment="1">
      <alignment vertical="center"/>
    </xf>
    <xf numFmtId="3" fontId="6" fillId="0" borderId="0" xfId="12" applyNumberFormat="1" applyFont="1"/>
    <xf numFmtId="0" fontId="22" fillId="0" borderId="0" xfId="0" applyFont="1" applyAlignment="1">
      <alignment horizontal="center" wrapText="1"/>
    </xf>
    <xf numFmtId="3" fontId="7" fillId="0" borderId="2" xfId="4" applyNumberFormat="1" applyFont="1" applyBorder="1" applyAlignment="1">
      <alignment horizontal="center" vertical="center" wrapText="1"/>
    </xf>
    <xf numFmtId="3" fontId="7" fillId="0" borderId="6" xfId="4" applyNumberFormat="1" applyFont="1" applyBorder="1" applyAlignment="1">
      <alignment horizontal="center" vertical="center" wrapText="1"/>
    </xf>
    <xf numFmtId="3" fontId="22" fillId="0" borderId="0" xfId="4" applyNumberFormat="1" applyFont="1" applyAlignment="1">
      <alignment horizontal="center" vertical="center" wrapText="1"/>
    </xf>
    <xf numFmtId="3" fontId="5" fillId="0" borderId="0" xfId="4" applyNumberFormat="1" applyFont="1" applyAlignment="1">
      <alignment horizontal="center" wrapText="1"/>
    </xf>
    <xf numFmtId="3" fontId="7" fillId="0" borderId="3" xfId="4" applyNumberFormat="1" applyFont="1" applyBorder="1" applyAlignment="1" applyProtection="1">
      <alignment horizontal="center" vertical="center" wrapText="1"/>
      <protection locked="0"/>
    </xf>
    <xf numFmtId="3" fontId="7" fillId="0" borderId="4" xfId="4" applyNumberFormat="1" applyFont="1" applyBorder="1" applyAlignment="1" applyProtection="1">
      <alignment horizontal="center" vertical="center" wrapText="1"/>
      <protection locked="0"/>
    </xf>
    <xf numFmtId="3" fontId="7" fillId="0" borderId="7" xfId="4" applyNumberFormat="1" applyFont="1" applyBorder="1" applyAlignment="1" applyProtection="1">
      <alignment horizontal="center" vertical="center" wrapText="1"/>
      <protection locked="0"/>
    </xf>
    <xf numFmtId="3" fontId="7" fillId="0" borderId="8" xfId="4" applyNumberFormat="1" applyFont="1" applyBorder="1" applyAlignment="1" applyProtection="1">
      <alignment horizontal="center" vertical="center" wrapText="1"/>
      <protection locked="0"/>
    </xf>
    <xf numFmtId="3" fontId="7" fillId="0" borderId="9" xfId="4" applyNumberFormat="1" applyFont="1" applyBorder="1" applyAlignment="1" applyProtection="1">
      <alignment horizontal="center" vertical="center" wrapText="1"/>
      <protection locked="0"/>
    </xf>
    <xf numFmtId="3" fontId="7" fillId="0" borderId="10" xfId="4" applyNumberFormat="1" applyFont="1" applyBorder="1" applyAlignment="1" applyProtection="1">
      <alignment horizontal="center" vertical="center" wrapText="1"/>
      <protection locked="0"/>
    </xf>
    <xf numFmtId="3" fontId="7" fillId="0" borderId="1" xfId="4" applyNumberFormat="1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>
      <alignment horizontal="center" vertical="center" wrapText="1"/>
    </xf>
    <xf numFmtId="3" fontId="7" fillId="0" borderId="2" xfId="4" applyNumberFormat="1" applyFont="1" applyBorder="1" applyAlignment="1" applyProtection="1">
      <alignment horizontal="center" vertical="center" wrapText="1"/>
      <protection locked="0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3" fontId="7" fillId="0" borderId="5" xfId="4" applyNumberFormat="1" applyFont="1" applyBorder="1" applyAlignment="1" applyProtection="1">
      <alignment horizontal="center" vertical="center" wrapText="1"/>
      <protection locked="0"/>
    </xf>
    <xf numFmtId="3" fontId="10" fillId="0" borderId="2" xfId="5" applyNumberFormat="1" applyFont="1" applyBorder="1" applyAlignment="1" applyProtection="1">
      <alignment horizontal="center" vertical="center" wrapText="1"/>
      <protection locked="0"/>
    </xf>
    <xf numFmtId="3" fontId="10" fillId="0" borderId="6" xfId="5" applyNumberFormat="1" applyFont="1" applyBorder="1" applyAlignment="1" applyProtection="1">
      <alignment horizontal="center" vertical="center" wrapText="1"/>
      <protection locked="0"/>
    </xf>
    <xf numFmtId="0" fontId="10" fillId="0" borderId="0" xfId="5" applyFont="1" applyAlignment="1" applyProtection="1">
      <alignment horizontal="center" vertical="center"/>
      <protection locked="0"/>
    </xf>
    <xf numFmtId="3" fontId="9" fillId="0" borderId="1" xfId="4" applyNumberFormat="1" applyFont="1" applyBorder="1" applyAlignment="1" applyProtection="1">
      <alignment horizontal="center" vertical="center"/>
      <protection locked="0"/>
    </xf>
    <xf numFmtId="3" fontId="11" fillId="0" borderId="1" xfId="4" applyNumberFormat="1" applyFont="1" applyBorder="1" applyAlignment="1" applyProtection="1">
      <alignment horizontal="center" vertical="center" wrapText="1"/>
      <protection locked="0"/>
    </xf>
    <xf numFmtId="0" fontId="11" fillId="0" borderId="1" xfId="8" applyFont="1" applyBorder="1" applyAlignment="1">
      <alignment horizontal="center" vertical="center" wrapText="1"/>
    </xf>
    <xf numFmtId="2" fontId="11" fillId="0" borderId="1" xfId="4" applyNumberFormat="1" applyFont="1" applyBorder="1" applyAlignment="1" applyProtection="1">
      <alignment horizontal="center" vertical="center" wrapText="1"/>
      <protection locked="0"/>
    </xf>
    <xf numFmtId="2" fontId="12" fillId="0" borderId="1" xfId="5" applyNumberFormat="1" applyFont="1" applyBorder="1" applyAlignment="1" applyProtection="1">
      <alignment horizontal="center" vertical="center"/>
      <protection locked="0"/>
    </xf>
    <xf numFmtId="2" fontId="10" fillId="0" borderId="1" xfId="5" applyNumberFormat="1" applyFont="1" applyBorder="1" applyAlignment="1" applyProtection="1">
      <alignment horizontal="center" vertical="center" wrapText="1"/>
      <protection locked="0"/>
    </xf>
    <xf numFmtId="0" fontId="16" fillId="0" borderId="2" xfId="5" applyFont="1" applyBorder="1" applyAlignment="1" applyProtection="1">
      <alignment horizontal="center" vertical="center" wrapText="1"/>
      <protection locked="0"/>
    </xf>
    <xf numFmtId="0" fontId="16" fillId="0" borderId="6" xfId="5" applyFont="1" applyBorder="1" applyAlignment="1" applyProtection="1">
      <alignment horizontal="center" vertical="center" wrapText="1"/>
      <protection locked="0"/>
    </xf>
    <xf numFmtId="3" fontId="17" fillId="0" borderId="0" xfId="4" applyNumberFormat="1" applyFont="1" applyAlignment="1">
      <alignment horizontal="center" wrapText="1"/>
    </xf>
    <xf numFmtId="3" fontId="16" fillId="0" borderId="3" xfId="4" applyNumberFormat="1" applyFont="1" applyBorder="1" applyAlignment="1" applyProtection="1">
      <alignment horizontal="center" vertical="center"/>
      <protection locked="0"/>
    </xf>
    <xf numFmtId="3" fontId="16" fillId="0" borderId="4" xfId="4" applyNumberFormat="1" applyFont="1" applyBorder="1" applyAlignment="1" applyProtection="1">
      <alignment horizontal="center" vertical="center"/>
      <protection locked="0"/>
    </xf>
    <xf numFmtId="3" fontId="16" fillId="0" borderId="7" xfId="4" applyNumberFormat="1" applyFont="1" applyBorder="1" applyAlignment="1" applyProtection="1">
      <alignment horizontal="center" vertical="center"/>
      <protection locked="0"/>
    </xf>
    <xf numFmtId="3" fontId="16" fillId="0" borderId="8" xfId="4" applyNumberFormat="1" applyFont="1" applyBorder="1" applyAlignment="1" applyProtection="1">
      <alignment horizontal="center" vertical="center"/>
      <protection locked="0"/>
    </xf>
    <xf numFmtId="3" fontId="16" fillId="0" borderId="9" xfId="4" applyNumberFormat="1" applyFont="1" applyBorder="1" applyAlignment="1" applyProtection="1">
      <alignment horizontal="center" vertical="center"/>
      <protection locked="0"/>
    </xf>
    <xf numFmtId="3" fontId="16" fillId="0" borderId="10" xfId="4" applyNumberFormat="1" applyFont="1" applyBorder="1" applyAlignment="1" applyProtection="1">
      <alignment horizontal="center" vertical="center"/>
      <protection locked="0"/>
    </xf>
    <xf numFmtId="3" fontId="16" fillId="0" borderId="2" xfId="4" applyNumberFormat="1" applyFont="1" applyBorder="1" applyAlignment="1" applyProtection="1">
      <alignment horizontal="center" vertical="center" wrapText="1"/>
      <protection locked="0"/>
    </xf>
    <xf numFmtId="3" fontId="16" fillId="0" borderId="5" xfId="4" applyNumberFormat="1" applyFont="1" applyBorder="1" applyAlignment="1" applyProtection="1">
      <alignment horizontal="center" vertical="center" wrapText="1"/>
      <protection locked="0"/>
    </xf>
    <xf numFmtId="3" fontId="16" fillId="0" borderId="6" xfId="4" applyNumberFormat="1" applyFont="1" applyBorder="1" applyAlignment="1" applyProtection="1">
      <alignment horizontal="center" vertical="center" wrapText="1"/>
      <protection locked="0"/>
    </xf>
    <xf numFmtId="3" fontId="16" fillId="0" borderId="11" xfId="4" applyNumberFormat="1" applyFont="1" applyBorder="1" applyAlignment="1" applyProtection="1">
      <alignment horizontal="center" vertical="center" wrapText="1"/>
      <protection locked="0"/>
    </xf>
    <xf numFmtId="3" fontId="16" fillId="0" borderId="12" xfId="4" applyNumberFormat="1" applyFont="1" applyBorder="1" applyAlignment="1" applyProtection="1">
      <alignment horizontal="center" vertical="center" wrapText="1"/>
      <protection locked="0"/>
    </xf>
    <xf numFmtId="170" fontId="16" fillId="0" borderId="11" xfId="9" applyNumberFormat="1" applyFont="1" applyFill="1" applyBorder="1" applyAlignment="1" applyProtection="1">
      <alignment horizontal="center" vertical="center" wrapText="1"/>
      <protection locked="0"/>
    </xf>
    <xf numFmtId="170" fontId="16" fillId="0" borderId="13" xfId="9" applyNumberFormat="1" applyFont="1" applyFill="1" applyBorder="1" applyAlignment="1" applyProtection="1">
      <alignment horizontal="center" vertical="center" wrapText="1"/>
      <protection locked="0"/>
    </xf>
    <xf numFmtId="170" fontId="16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5" applyFont="1" applyBorder="1" applyAlignment="1" applyProtection="1">
      <alignment horizontal="center" vertical="center"/>
      <protection locked="0"/>
    </xf>
    <xf numFmtId="0" fontId="18" fillId="0" borderId="2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 wrapText="1"/>
    </xf>
    <xf numFmtId="0" fontId="4" fillId="0" borderId="1" xfId="12" applyFont="1" applyBorder="1" applyAlignment="1">
      <alignment vertical="center"/>
    </xf>
    <xf numFmtId="0" fontId="18" fillId="0" borderId="0" xfId="13" applyFont="1" applyAlignment="1">
      <alignment horizontal="center" vertical="center" wrapText="1"/>
    </xf>
  </cellXfs>
  <cellStyles count="14">
    <cellStyle name="Обычный" xfId="0" builtinId="0"/>
    <cellStyle name="Обычный 10 2" xfId="6" xr:uid="{A0CCC701-46F9-4378-B2B6-85851D7FC91A}"/>
    <cellStyle name="Обычный 11" xfId="8" xr:uid="{712F2FB1-56FA-4901-A4E9-D257AE6CEB93}"/>
    <cellStyle name="Обычный 2 2" xfId="4" xr:uid="{2CBBEA47-795C-40F9-926B-3A197CEC2505}"/>
    <cellStyle name="Обычный 2 2 6 2 2 2 4 2" xfId="12" xr:uid="{89136A95-722A-49CC-BC68-FA748E72595A}"/>
    <cellStyle name="Обычный 2 3" xfId="5" xr:uid="{7281D8CD-13E8-4C13-87D2-207945ACBFEE}"/>
    <cellStyle name="Обычный 2_ЦРБ Сарысу прил 1,2,3" xfId="13" xr:uid="{685056D0-2BA5-4BDD-970E-EF51AF14997D}"/>
    <cellStyle name="Процентный" xfId="1" builtinId="5"/>
    <cellStyle name="Процентный 2" xfId="10" xr:uid="{4F629192-91AB-4BC2-A189-E3B0EE630158}"/>
    <cellStyle name="Финансовый 10" xfId="9" xr:uid="{280D441D-B03D-4A16-9A56-03CBCC039F4F}"/>
    <cellStyle name="Финансовый 17" xfId="3" xr:uid="{94BC96BA-D80A-488F-B611-67B87AB73037}"/>
    <cellStyle name="Финансовый 2" xfId="2" xr:uid="{23AABB4F-890F-4126-85ED-FFD12D1F8F62}"/>
    <cellStyle name="Финансовый 2 2" xfId="7" xr:uid="{100E91A7-06FD-4BE1-B0F2-E2A7ED97D3E0}"/>
    <cellStyle name="Финансовый 5 2" xfId="11" xr:uid="{1FB12A7A-89EF-4A7A-8823-1E26807F3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3</xdr:row>
      <xdr:rowOff>16669</xdr:rowOff>
    </xdr:from>
    <xdr:to>
      <xdr:col>2</xdr:col>
      <xdr:colOff>0</xdr:colOff>
      <xdr:row>6</xdr:row>
      <xdr:rowOff>9525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66446FAD-0F4D-428A-BF4B-6264983DC288}"/>
            </a:ext>
          </a:extLst>
        </xdr:cNvPr>
        <xdr:cNvCxnSpPr/>
      </xdr:nvCxnSpPr>
      <xdr:spPr>
        <a:xfrm>
          <a:off x="7144" y="511969"/>
          <a:ext cx="2945606" cy="14501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3550285</xdr:colOff>
      <xdr:row>4</xdr:row>
      <xdr:rowOff>128905</xdr:rowOff>
    </xdr:from>
    <xdr:to>
      <xdr:col>1</xdr:col>
      <xdr:colOff>5252310</xdr:colOff>
      <xdr:row>5</xdr:row>
      <xdr:rowOff>52794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5ACA034-5071-40E3-9737-3FACEECF28AB}"/>
            </a:ext>
          </a:extLst>
        </xdr:cNvPr>
        <xdr:cNvSpPr/>
      </xdr:nvSpPr>
      <xdr:spPr>
        <a:xfrm>
          <a:off x="2950210" y="786130"/>
          <a:ext cx="6575" cy="85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>
              <a:solidFill>
                <a:sysClr val="windowText" lastClr="000000"/>
              </a:solidFill>
            </a:rPr>
            <a:t>Доходы</a:t>
          </a:r>
          <a:r>
            <a:rPr lang="ru-RU" sz="1200" baseline="0">
              <a:solidFill>
                <a:sysClr val="windowText" lastClr="000000"/>
              </a:solidFill>
            </a:rPr>
            <a:t> схем финансирования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5</xdr:row>
      <xdr:rowOff>962024</xdr:rowOff>
    </xdr:from>
    <xdr:to>
      <xdr:col>1</xdr:col>
      <xdr:colOff>742950</xdr:colOff>
      <xdr:row>5</xdr:row>
      <xdr:rowOff>1485900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ED66A0FA-A98E-4BE8-914A-94149E93986A}"/>
            </a:ext>
          </a:extLst>
        </xdr:cNvPr>
        <xdr:cNvSpPr/>
      </xdr:nvSpPr>
      <xdr:spPr>
        <a:xfrm>
          <a:off x="0" y="1781174"/>
          <a:ext cx="1323975" cy="1714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aseline="0">
              <a:solidFill>
                <a:sysClr val="windowText" lastClr="000000"/>
              </a:solidFill>
            </a:rPr>
            <a:t>Источники финансирования</a:t>
          </a:r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183357</xdr:colOff>
      <xdr:row>3</xdr:row>
      <xdr:rowOff>42862</xdr:rowOff>
    </xdr:from>
    <xdr:to>
      <xdr:col>2</xdr:col>
      <xdr:colOff>0</xdr:colOff>
      <xdr:row>5</xdr:row>
      <xdr:rowOff>438150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4B1F92B5-56F3-4549-96E4-ACE234144BC5}"/>
            </a:ext>
          </a:extLst>
        </xdr:cNvPr>
        <xdr:cNvSpPr/>
      </xdr:nvSpPr>
      <xdr:spPr>
        <a:xfrm>
          <a:off x="764382" y="538162"/>
          <a:ext cx="2188368" cy="7191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aseline="0">
              <a:solidFill>
                <a:sysClr val="windowText" lastClr="000000"/>
              </a:solidFill>
            </a:rPr>
            <a:t>Доходы источников</a:t>
          </a:r>
        </a:p>
        <a:p>
          <a:pPr algn="l"/>
          <a:r>
            <a:rPr lang="ru-RU" sz="1100" baseline="0">
              <a:solidFill>
                <a:sysClr val="windowText" lastClr="000000"/>
              </a:solidFill>
            </a:rPr>
            <a:t>финансирования</a:t>
          </a:r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49530</xdr:rowOff>
    </xdr:from>
    <xdr:to>
      <xdr:col>1</xdr:col>
      <xdr:colOff>6295876</xdr:colOff>
      <xdr:row>6</xdr:row>
      <xdr:rowOff>7650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6E88B3EB-69A0-4EF8-B92C-1431A90DE48A}"/>
            </a:ext>
          </a:extLst>
        </xdr:cNvPr>
        <xdr:cNvCxnSpPr/>
      </xdr:nvCxnSpPr>
      <xdr:spPr>
        <a:xfrm>
          <a:off x="38100" y="621030"/>
          <a:ext cx="3686026" cy="20155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5</xdr:row>
      <xdr:rowOff>1638300</xdr:rowOff>
    </xdr:from>
    <xdr:to>
      <xdr:col>1</xdr:col>
      <xdr:colOff>432503</xdr:colOff>
      <xdr:row>5</xdr:row>
      <xdr:rowOff>2015744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D06F85B8-BEC5-43A2-BA10-BA16FD7CE2F8}"/>
            </a:ext>
          </a:extLst>
        </xdr:cNvPr>
        <xdr:cNvSpPr/>
      </xdr:nvSpPr>
      <xdr:spPr>
        <a:xfrm>
          <a:off x="438150" y="2628900"/>
          <a:ext cx="480128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Поставщики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85725</xdr:colOff>
      <xdr:row>5</xdr:row>
      <xdr:rowOff>571500</xdr:rowOff>
    </xdr:from>
    <xdr:to>
      <xdr:col>1</xdr:col>
      <xdr:colOff>1001078</xdr:colOff>
      <xdr:row>5</xdr:row>
      <xdr:rowOff>913130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FA3332A4-9C4F-446D-9F73-74594467D2CE}"/>
            </a:ext>
          </a:extLst>
        </xdr:cNvPr>
        <xdr:cNvSpPr/>
      </xdr:nvSpPr>
      <xdr:spPr>
        <a:xfrm>
          <a:off x="85725" y="1571625"/>
          <a:ext cx="1401128" cy="341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Поставщики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542925</xdr:colOff>
      <xdr:row>4</xdr:row>
      <xdr:rowOff>123825</xdr:rowOff>
    </xdr:from>
    <xdr:to>
      <xdr:col>1</xdr:col>
      <xdr:colOff>1944053</xdr:colOff>
      <xdr:row>5</xdr:row>
      <xdr:rowOff>504824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248B91B7-124E-4E5E-917C-C7CE2A1CD113}"/>
            </a:ext>
          </a:extLst>
        </xdr:cNvPr>
        <xdr:cNvSpPr/>
      </xdr:nvSpPr>
      <xdr:spPr>
        <a:xfrm>
          <a:off x="1028700" y="933450"/>
          <a:ext cx="1401128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Источники финансирования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49530</xdr:rowOff>
    </xdr:from>
    <xdr:to>
      <xdr:col>2</xdr:col>
      <xdr:colOff>714</xdr:colOff>
      <xdr:row>6</xdr:row>
      <xdr:rowOff>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DDD065D0-84CB-47D8-A1F2-2F36063D8C19}"/>
            </a:ext>
          </a:extLst>
        </xdr:cNvPr>
        <xdr:cNvCxnSpPr/>
      </xdr:nvCxnSpPr>
      <xdr:spPr>
        <a:xfrm>
          <a:off x="76200" y="554355"/>
          <a:ext cx="2982039" cy="14077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3208972</xdr:colOff>
      <xdr:row>4</xdr:row>
      <xdr:rowOff>63500</xdr:rowOff>
    </xdr:from>
    <xdr:to>
      <xdr:col>1</xdr:col>
      <xdr:colOff>5220844</xdr:colOff>
      <xdr:row>4</xdr:row>
      <xdr:rowOff>476250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0110DC7-C648-434F-A936-7ACBD230D798}"/>
            </a:ext>
          </a:extLst>
        </xdr:cNvPr>
        <xdr:cNvSpPr/>
      </xdr:nvSpPr>
      <xdr:spPr>
        <a:xfrm>
          <a:off x="3056572" y="730250"/>
          <a:ext cx="2097" cy="98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Схемы финансирования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47625</xdr:colOff>
      <xdr:row>5</xdr:row>
      <xdr:rowOff>452438</xdr:rowOff>
    </xdr:from>
    <xdr:to>
      <xdr:col>1</xdr:col>
      <xdr:colOff>805815</xdr:colOff>
      <xdr:row>5</xdr:row>
      <xdr:rowOff>794068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895D181D-F9AE-49B9-A2B8-6B5F7635C102}"/>
            </a:ext>
          </a:extLst>
        </xdr:cNvPr>
        <xdr:cNvSpPr/>
      </xdr:nvSpPr>
      <xdr:spPr>
        <a:xfrm>
          <a:off x="47625" y="1281113"/>
          <a:ext cx="1501140" cy="341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Услуги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628651</xdr:colOff>
      <xdr:row>3</xdr:row>
      <xdr:rowOff>9527</xdr:rowOff>
    </xdr:from>
    <xdr:to>
      <xdr:col>1</xdr:col>
      <xdr:colOff>1386841</xdr:colOff>
      <xdr:row>5</xdr:row>
      <xdr:rowOff>214313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2B55D1D9-FFF4-4974-92EF-1576A316384A}"/>
            </a:ext>
          </a:extLst>
        </xdr:cNvPr>
        <xdr:cNvSpPr/>
      </xdr:nvSpPr>
      <xdr:spPr>
        <a:xfrm>
          <a:off x="628651" y="514352"/>
          <a:ext cx="1501140" cy="5286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Источники финансирования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11430</xdr:rowOff>
    </xdr:from>
    <xdr:to>
      <xdr:col>2</xdr:col>
      <xdr:colOff>0</xdr:colOff>
      <xdr:row>5</xdr:row>
      <xdr:rowOff>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5057E531-6462-4271-B110-666B83B7A8F9}"/>
            </a:ext>
          </a:extLst>
        </xdr:cNvPr>
        <xdr:cNvCxnSpPr/>
      </xdr:nvCxnSpPr>
      <xdr:spPr>
        <a:xfrm>
          <a:off x="38100" y="516255"/>
          <a:ext cx="3343275" cy="2026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1373028</xdr:colOff>
      <xdr:row>4</xdr:row>
      <xdr:rowOff>183356</xdr:rowOff>
    </xdr:from>
    <xdr:to>
      <xdr:col>1</xdr:col>
      <xdr:colOff>2774156</xdr:colOff>
      <xdr:row>4</xdr:row>
      <xdr:rowOff>524986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4AFEED65-9248-42FD-B65B-0E3DBFC69B7B}"/>
            </a:ext>
          </a:extLst>
        </xdr:cNvPr>
        <xdr:cNvSpPr/>
      </xdr:nvSpPr>
      <xdr:spPr>
        <a:xfrm>
          <a:off x="2011203" y="850106"/>
          <a:ext cx="1372553" cy="341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Поставщики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142874</xdr:colOff>
      <xdr:row>4</xdr:row>
      <xdr:rowOff>835818</xdr:rowOff>
    </xdr:from>
    <xdr:to>
      <xdr:col>1</xdr:col>
      <xdr:colOff>1700212</xdr:colOff>
      <xdr:row>4</xdr:row>
      <xdr:rowOff>1177448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F632C63B-D4B3-4713-B7DA-982662DDD90A}"/>
            </a:ext>
          </a:extLst>
        </xdr:cNvPr>
        <xdr:cNvSpPr/>
      </xdr:nvSpPr>
      <xdr:spPr>
        <a:xfrm>
          <a:off x="781049" y="1502568"/>
          <a:ext cx="1557338" cy="341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aseline="0">
              <a:solidFill>
                <a:sysClr val="windowText" lastClr="000000"/>
              </a:solidFill>
            </a:rPr>
            <a:t>Услуги</a:t>
          </a:r>
          <a:endParaRPr lang="tr-T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irbekova_a\Desktop\3%20&#1082;&#1074;%20&#1053;&#1057;&#1047;\&#1053;&#1057;&#1047;%202023%20&#1087;&#1086;%20&#1056;&#1050;.xlsx" TargetMode="External"/><Relationship Id="rId1" Type="http://schemas.openxmlformats.org/officeDocument/2006/relationships/externalLinkPath" Target="file:///C:\Users\ashirbekova_a\Desktop\3%20&#1082;&#1074;%20&#1053;&#1057;&#1047;\&#1053;&#1057;&#1047;%202023%20&#1087;&#1086;%20&#1056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FS-HF"/>
      <sheetName val="HF-HP"/>
      <sheetName val="HF-HC"/>
      <sheetName val="HP-HC"/>
      <sheetName val="FP"/>
      <sheetName val="РБП 23"/>
      <sheetName val="свод гобмп+осмс"/>
      <sheetName val="ГОБМП"/>
      <sheetName val="ОСМС"/>
      <sheetName val="поставщики"/>
      <sheetName val="МБ 23"/>
      <sheetName val="СКФ 23"/>
      <sheetName val="ООУ 23"/>
      <sheetName val="выплаты 23"/>
      <sheetName val="премии 23"/>
      <sheetName val="ОДХ 23"/>
      <sheetName val="фарм"/>
      <sheetName val="ФХ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C4" t="str">
            <v/>
          </cell>
        </row>
        <row r="5">
          <cell r="C5" t="str">
            <v>За отчетный год, всего</v>
          </cell>
        </row>
        <row r="8">
          <cell r="C8">
            <v>3345687913</v>
          </cell>
        </row>
        <row r="9">
          <cell r="B9" t="str">
            <v>FP. 1.1</v>
          </cell>
          <cell r="C9">
            <v>1796095004</v>
          </cell>
        </row>
        <row r="10">
          <cell r="C10">
            <v>1608769497</v>
          </cell>
        </row>
        <row r="11">
          <cell r="B11" t="str">
            <v>FP. 3.4</v>
          </cell>
          <cell r="C11">
            <v>59334429</v>
          </cell>
        </row>
        <row r="12">
          <cell r="B12" t="str">
            <v>FP. 3.2</v>
          </cell>
          <cell r="C12">
            <v>554863704</v>
          </cell>
        </row>
        <row r="13">
          <cell r="C13">
            <v>27842814</v>
          </cell>
        </row>
        <row r="14">
          <cell r="B14" t="str">
            <v>FP. 3.4</v>
          </cell>
          <cell r="C14">
            <v>21828899</v>
          </cell>
        </row>
        <row r="15">
          <cell r="B15" t="str">
            <v>FP. 3.4</v>
          </cell>
          <cell r="C15">
            <v>92717735</v>
          </cell>
        </row>
        <row r="16">
          <cell r="B16" t="str">
            <v>FP. 3.4</v>
          </cell>
          <cell r="C16">
            <v>10007693</v>
          </cell>
        </row>
        <row r="17">
          <cell r="B17" t="str">
            <v>FP. 4</v>
          </cell>
          <cell r="C17">
            <v>32787958</v>
          </cell>
        </row>
        <row r="18">
          <cell r="B18" t="str">
            <v>FP. 3.3</v>
          </cell>
          <cell r="C18">
            <v>428202971</v>
          </cell>
        </row>
        <row r="19">
          <cell r="C19">
            <v>6751455</v>
          </cell>
        </row>
        <row r="20">
          <cell r="C20">
            <v>62770789</v>
          </cell>
        </row>
        <row r="21">
          <cell r="C21">
            <v>20282647</v>
          </cell>
        </row>
        <row r="22">
          <cell r="C22">
            <v>555395</v>
          </cell>
        </row>
        <row r="23">
          <cell r="C23">
            <v>6369893</v>
          </cell>
        </row>
        <row r="24">
          <cell r="C24">
            <v>27281728</v>
          </cell>
        </row>
        <row r="25">
          <cell r="C25">
            <v>17667544</v>
          </cell>
        </row>
        <row r="26">
          <cell r="C26">
            <v>6536686</v>
          </cell>
        </row>
        <row r="27">
          <cell r="C27">
            <v>279986834</v>
          </cell>
        </row>
        <row r="28">
          <cell r="B28" t="str">
            <v>FP. 5.2</v>
          </cell>
          <cell r="C28">
            <v>6018472</v>
          </cell>
        </row>
        <row r="29">
          <cell r="C29">
            <v>1711281</v>
          </cell>
        </row>
        <row r="30">
          <cell r="C30">
            <v>4307191</v>
          </cell>
        </row>
        <row r="31">
          <cell r="B31" t="str">
            <v>FP. 4</v>
          </cell>
          <cell r="C31">
            <v>144427484</v>
          </cell>
        </row>
        <row r="32">
          <cell r="C32">
            <v>8331975</v>
          </cell>
        </row>
        <row r="33">
          <cell r="C33">
            <v>375117039</v>
          </cell>
        </row>
        <row r="34">
          <cell r="B34" t="str">
            <v>FP. 5.1</v>
          </cell>
          <cell r="C34">
            <v>15634209</v>
          </cell>
        </row>
        <row r="35">
          <cell r="C35">
            <v>6411440</v>
          </cell>
        </row>
        <row r="36">
          <cell r="C36">
            <v>143510</v>
          </cell>
        </row>
        <row r="37">
          <cell r="C37">
            <v>1469448</v>
          </cell>
        </row>
        <row r="38">
          <cell r="C38">
            <v>2051649</v>
          </cell>
        </row>
        <row r="39">
          <cell r="C39">
            <v>263790</v>
          </cell>
        </row>
        <row r="40">
          <cell r="C40">
            <v>5294372</v>
          </cell>
        </row>
        <row r="41">
          <cell r="C41">
            <v>180596575</v>
          </cell>
        </row>
        <row r="42">
          <cell r="B42" t="str">
            <v>FP. 1.2</v>
          </cell>
          <cell r="C42">
            <v>42521656</v>
          </cell>
        </row>
        <row r="43">
          <cell r="B43" t="str">
            <v>FP. 1.2</v>
          </cell>
          <cell r="C43">
            <v>89212913</v>
          </cell>
        </row>
        <row r="44">
          <cell r="B44" t="str">
            <v>FP. 1.2</v>
          </cell>
          <cell r="C44">
            <v>40722277</v>
          </cell>
        </row>
        <row r="45">
          <cell r="B45" t="str">
            <v>FP. 1.3</v>
          </cell>
          <cell r="C45">
            <v>8139729</v>
          </cell>
        </row>
        <row r="46">
          <cell r="B46" t="str">
            <v>FP. 5.2</v>
          </cell>
          <cell r="C46">
            <v>178886255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D39-AA7A-44C1-BBCB-D28353C522E8}">
  <sheetPr>
    <pageSetUpPr fitToPage="1"/>
  </sheetPr>
  <dimension ref="A2:O39"/>
  <sheetViews>
    <sheetView view="pageBreakPreview" zoomScale="70" zoomScaleNormal="70" zoomScaleSheetLayoutView="70" workbookViewId="0">
      <pane xSplit="1" topLeftCell="B1" activePane="topRight" state="frozen"/>
      <selection activeCell="A2" sqref="A2:N2"/>
      <selection pane="topRight" activeCell="A2" sqref="A2:N2"/>
    </sheetView>
  </sheetViews>
  <sheetFormatPr defaultRowHeight="15" x14ac:dyDescent="0.25"/>
  <cols>
    <col min="1" max="1" width="39.85546875" style="2" customWidth="1"/>
    <col min="2" max="13" width="17.7109375" bestFit="1" customWidth="1"/>
    <col min="14" max="14" width="19" bestFit="1" customWidth="1"/>
    <col min="15" max="15" width="19.42578125" style="1" bestFit="1" customWidth="1"/>
  </cols>
  <sheetData>
    <row r="2" spans="1:15" x14ac:dyDescent="0.25">
      <c r="A2" s="161" t="s">
        <v>295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4" spans="1:15" s="5" customFormat="1" x14ac:dyDescent="0.25">
      <c r="A4" s="2"/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4">
        <v>2023</v>
      </c>
    </row>
    <row r="5" spans="1:15" x14ac:dyDescent="0.25">
      <c r="A5" s="6" t="s">
        <v>0</v>
      </c>
      <c r="B5" s="7">
        <v>21815517000</v>
      </c>
      <c r="C5" s="7">
        <v>28243052699.999996</v>
      </c>
      <c r="D5" s="7">
        <v>31015186599.999996</v>
      </c>
      <c r="E5" s="145">
        <v>35999025100</v>
      </c>
      <c r="F5" s="145">
        <v>39675832900.000008</v>
      </c>
      <c r="G5" s="145">
        <v>40884133600</v>
      </c>
      <c r="H5" s="145">
        <v>46971150000</v>
      </c>
      <c r="I5" s="145">
        <v>54378857800</v>
      </c>
      <c r="J5" s="145">
        <v>61819536400</v>
      </c>
      <c r="K5" s="145">
        <v>69532626500</v>
      </c>
      <c r="L5" s="145">
        <v>70714083600</v>
      </c>
      <c r="M5" s="145">
        <v>83951587900</v>
      </c>
      <c r="N5" s="145">
        <v>103765518200</v>
      </c>
      <c r="O5" s="145">
        <v>119251165700</v>
      </c>
    </row>
    <row r="6" spans="1:15" ht="30" x14ac:dyDescent="0.25">
      <c r="A6" s="8" t="s">
        <v>1</v>
      </c>
      <c r="B6" s="7">
        <v>874565146.71199238</v>
      </c>
      <c r="C6" s="7">
        <v>932086653.51518929</v>
      </c>
      <c r="D6" s="7">
        <v>1158692414.6823592</v>
      </c>
      <c r="E6" s="145">
        <v>1208694434.9752123</v>
      </c>
      <c r="F6" s="145">
        <v>1537291455.2847776</v>
      </c>
      <c r="G6" s="145">
        <v>1478035653.8729901</v>
      </c>
      <c r="H6" s="145">
        <v>1736866177.890187</v>
      </c>
      <c r="I6" s="145">
        <v>1765905108.7041526</v>
      </c>
      <c r="J6" s="145">
        <v>1841480966.6905475</v>
      </c>
      <c r="K6" s="145">
        <v>2052183245.8476439</v>
      </c>
      <c r="L6" s="145">
        <v>2794432559.6323414</v>
      </c>
      <c r="M6" s="145">
        <v>3450105326.1364498</v>
      </c>
      <c r="N6" s="145">
        <v>4042808855.2131996</v>
      </c>
      <c r="O6" s="146">
        <v>4786991786.8633194</v>
      </c>
    </row>
    <row r="7" spans="1:15" ht="30" x14ac:dyDescent="0.25">
      <c r="A7" s="8" t="s">
        <v>2</v>
      </c>
      <c r="B7" s="7">
        <v>596962837.94474435</v>
      </c>
      <c r="C7" s="7">
        <v>734987828.48796797</v>
      </c>
      <c r="D7" s="7">
        <v>942011837.82841802</v>
      </c>
      <c r="E7" s="145">
        <v>958606332.63520205</v>
      </c>
      <c r="F7" s="145">
        <v>1180230830.6114099</v>
      </c>
      <c r="G7" s="145">
        <v>1243086614.6877999</v>
      </c>
      <c r="H7" s="145">
        <v>1607654068.3972406</v>
      </c>
      <c r="I7" s="145">
        <v>1662957337.2709525</v>
      </c>
      <c r="J7" s="145">
        <v>1741149606.1736374</v>
      </c>
      <c r="K7" s="145">
        <v>1940193276.8452737</v>
      </c>
      <c r="L7" s="145">
        <v>2651464961.6335115</v>
      </c>
      <c r="M7" s="145">
        <v>3294755340.8384399</v>
      </c>
      <c r="N7" s="145">
        <v>3871829196.3749495</v>
      </c>
      <c r="O7" s="146">
        <v>4533230177.5792294</v>
      </c>
    </row>
    <row r="8" spans="1:15" ht="30" x14ac:dyDescent="0.25">
      <c r="A8" s="8" t="s">
        <v>3</v>
      </c>
      <c r="B8" s="7">
        <v>277602308.76724803</v>
      </c>
      <c r="C8" s="7">
        <v>197098825.02722132</v>
      </c>
      <c r="D8" s="7">
        <v>216680576.85394108</v>
      </c>
      <c r="E8" s="145">
        <v>250088102.34001029</v>
      </c>
      <c r="F8" s="145">
        <v>357060624.67336774</v>
      </c>
      <c r="G8" s="145">
        <v>234949039.1851902</v>
      </c>
      <c r="H8" s="145">
        <v>129212109.49294639</v>
      </c>
      <c r="I8" s="145">
        <v>102947771.4332</v>
      </c>
      <c r="J8" s="145">
        <v>100331360.51691002</v>
      </c>
      <c r="K8" s="145">
        <v>111989969.00237</v>
      </c>
      <c r="L8" s="145">
        <v>142967597.99882996</v>
      </c>
      <c r="M8" s="145">
        <v>155349985.29800999</v>
      </c>
      <c r="N8" s="145">
        <v>170979658.83825001</v>
      </c>
      <c r="O8" s="146">
        <v>253761609.28409004</v>
      </c>
    </row>
    <row r="9" spans="1:15" x14ac:dyDescent="0.25">
      <c r="A9" s="8" t="s">
        <v>4</v>
      </c>
      <c r="B9" s="7">
        <v>4457164558</v>
      </c>
      <c r="C9" s="7">
        <v>5423255101</v>
      </c>
      <c r="D9" s="7">
        <v>6268972012</v>
      </c>
      <c r="E9" s="145">
        <v>6852711306</v>
      </c>
      <c r="F9" s="145">
        <v>7791867497</v>
      </c>
      <c r="G9" s="145">
        <v>8227097174</v>
      </c>
      <c r="H9" s="145">
        <v>9433744892</v>
      </c>
      <c r="I9" s="145">
        <v>12485378100</v>
      </c>
      <c r="J9" s="145">
        <v>11346054361</v>
      </c>
      <c r="K9" s="145">
        <v>13535581337</v>
      </c>
      <c r="L9" s="145">
        <v>16725096718</v>
      </c>
      <c r="M9" s="145">
        <v>17951888416</v>
      </c>
      <c r="N9" s="145">
        <v>21532543314</v>
      </c>
      <c r="O9" s="146">
        <v>26760000300</v>
      </c>
    </row>
    <row r="10" spans="1:15" ht="45" x14ac:dyDescent="0.25">
      <c r="A10" s="8" t="s">
        <v>5</v>
      </c>
      <c r="B10" s="9">
        <v>9.1578427675515037E-2</v>
      </c>
      <c r="C10" s="9">
        <v>9.6478419397743168E-2</v>
      </c>
      <c r="D10" s="9">
        <v>0.10258222686140268</v>
      </c>
      <c r="E10" s="147">
        <v>9.7140697959176805E-2</v>
      </c>
      <c r="F10" s="147">
        <v>0.10865095936493695</v>
      </c>
      <c r="G10" s="147">
        <v>9.5451854956733501E-2</v>
      </c>
      <c r="H10" s="147">
        <v>0.10170655677488051</v>
      </c>
      <c r="I10" s="147">
        <v>8.2586958139222871E-2</v>
      </c>
      <c r="J10" s="147">
        <v>9.3481111975939668E-2</v>
      </c>
      <c r="K10" s="147">
        <v>8.5941111438003218E-2</v>
      </c>
      <c r="L10" s="147">
        <v>0.10431939495143012</v>
      </c>
      <c r="M10" s="147">
        <v>0.1219875025413282</v>
      </c>
      <c r="N10" s="147">
        <v>0.110948845917968</v>
      </c>
      <c r="O10" s="147">
        <v>0.11176281580827299</v>
      </c>
    </row>
    <row r="11" spans="1:15" x14ac:dyDescent="0.25">
      <c r="A11" s="8"/>
      <c r="B11" s="9"/>
      <c r="C11" s="9"/>
      <c r="D11" s="9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6"/>
    </row>
    <row r="12" spans="1:15" x14ac:dyDescent="0.25">
      <c r="A12" s="8" t="s">
        <v>6</v>
      </c>
      <c r="B12" s="7">
        <v>408180122.11267197</v>
      </c>
      <c r="C12" s="7">
        <v>523227080.13522798</v>
      </c>
      <c r="D12" s="7">
        <v>643085109.12276804</v>
      </c>
      <c r="E12" s="145">
        <v>665677159.17758203</v>
      </c>
      <c r="F12" s="145">
        <v>846593878.79351997</v>
      </c>
      <c r="G12" s="145">
        <v>785291686.16760004</v>
      </c>
      <c r="H12" s="145">
        <v>959473710.457937</v>
      </c>
      <c r="I12" s="145">
        <v>1031129398.49707</v>
      </c>
      <c r="J12" s="145">
        <v>1060641778.2057396</v>
      </c>
      <c r="K12" s="145">
        <v>1163262904.0612736</v>
      </c>
      <c r="L12" s="145">
        <v>1744751970.1259098</v>
      </c>
      <c r="M12" s="145">
        <v>2189906033.7684402</v>
      </c>
      <c r="N12" s="145">
        <v>2389010830.3669496</v>
      </c>
      <c r="O12" s="146">
        <v>2990772984.5582299</v>
      </c>
    </row>
    <row r="13" spans="1:15" x14ac:dyDescent="0.25">
      <c r="A13" s="8" t="s">
        <v>7</v>
      </c>
      <c r="B13" s="7"/>
      <c r="C13" s="7"/>
      <c r="D13" s="7"/>
      <c r="E13" s="145"/>
      <c r="F13" s="145"/>
      <c r="G13" s="145"/>
      <c r="H13" s="145"/>
      <c r="I13" s="145"/>
      <c r="J13" s="145"/>
      <c r="K13" s="145"/>
      <c r="L13" s="145">
        <v>1126590254.0940099</v>
      </c>
      <c r="M13" s="145">
        <v>1211587752.8275802</v>
      </c>
      <c r="N13" s="145">
        <v>1300942534.4703498</v>
      </c>
      <c r="O13" s="146">
        <v>1337605235.2837601</v>
      </c>
    </row>
    <row r="14" spans="1:15" x14ac:dyDescent="0.25">
      <c r="A14" s="8" t="s">
        <v>8</v>
      </c>
      <c r="B14" s="7"/>
      <c r="C14" s="7"/>
      <c r="D14" s="7"/>
      <c r="E14" s="145"/>
      <c r="F14" s="145"/>
      <c r="G14" s="145"/>
      <c r="H14" s="145"/>
      <c r="I14" s="145"/>
      <c r="J14" s="145"/>
      <c r="K14" s="145"/>
      <c r="L14" s="145">
        <v>423949953.87949002</v>
      </c>
      <c r="M14" s="145">
        <v>716714091</v>
      </c>
      <c r="N14" s="145">
        <v>835974059.07727993</v>
      </c>
      <c r="O14" s="146">
        <v>998226671.81226993</v>
      </c>
    </row>
    <row r="15" spans="1:15" x14ac:dyDescent="0.25">
      <c r="A15" s="8" t="s">
        <v>9</v>
      </c>
      <c r="B15" s="7">
        <v>188300648.96112242</v>
      </c>
      <c r="C15" s="7">
        <v>210753450.33199999</v>
      </c>
      <c r="D15" s="7">
        <v>298598192.40600002</v>
      </c>
      <c r="E15" s="145">
        <v>291954921.68000001</v>
      </c>
      <c r="F15" s="145">
        <v>332413132.31999999</v>
      </c>
      <c r="G15" s="145">
        <v>457118931.39999998</v>
      </c>
      <c r="H15" s="145">
        <v>646375882.05882359</v>
      </c>
      <c r="I15" s="145">
        <v>630716370.70588231</v>
      </c>
      <c r="J15" s="145">
        <v>679520606.79411769</v>
      </c>
      <c r="K15" s="145">
        <v>776473424.39999998</v>
      </c>
      <c r="L15" s="145">
        <v>905860644.96941173</v>
      </c>
      <c r="M15" s="145">
        <v>1101803618.5999999</v>
      </c>
      <c r="N15" s="145">
        <v>1466034118.02</v>
      </c>
      <c r="O15" s="146">
        <v>1542457193.0209999</v>
      </c>
    </row>
    <row r="16" spans="1:15" x14ac:dyDescent="0.25">
      <c r="A16" s="8" t="s">
        <v>10</v>
      </c>
      <c r="B16" s="7">
        <v>10863594</v>
      </c>
      <c r="C16" s="7">
        <v>12402728</v>
      </c>
      <c r="D16" s="7">
        <v>14770958</v>
      </c>
      <c r="E16" s="145">
        <v>17988169</v>
      </c>
      <c r="F16" s="145">
        <v>19666274</v>
      </c>
      <c r="G16" s="145">
        <v>20577506</v>
      </c>
      <c r="H16" s="145">
        <v>22476739</v>
      </c>
      <c r="I16" s="145">
        <v>25565202</v>
      </c>
      <c r="J16" s="145">
        <v>24341863</v>
      </c>
      <c r="K16" s="145">
        <v>31068388</v>
      </c>
      <c r="L16" s="145">
        <v>29110595</v>
      </c>
      <c r="M16" s="145">
        <v>31736535</v>
      </c>
      <c r="N16" s="145">
        <v>38780541</v>
      </c>
      <c r="O16" s="146">
        <v>53034890</v>
      </c>
    </row>
    <row r="17" spans="1:15" x14ac:dyDescent="0.25">
      <c r="A17" s="8" t="s">
        <v>11</v>
      </c>
      <c r="B17" s="7">
        <v>14491075</v>
      </c>
      <c r="C17" s="7">
        <v>17558066</v>
      </c>
      <c r="D17" s="7">
        <v>21756312</v>
      </c>
      <c r="E17" s="145">
        <v>25157805</v>
      </c>
      <c r="F17" s="145">
        <v>31829337</v>
      </c>
      <c r="G17" s="145">
        <v>37572336</v>
      </c>
      <c r="H17" s="145">
        <v>50450773</v>
      </c>
      <c r="I17" s="145">
        <v>55000304</v>
      </c>
      <c r="J17" s="145">
        <v>72130823</v>
      </c>
      <c r="K17" s="145">
        <v>89059162</v>
      </c>
      <c r="L17" s="145">
        <v>141112964</v>
      </c>
      <c r="M17" s="145">
        <v>245380011</v>
      </c>
      <c r="N17" s="145">
        <v>228999860</v>
      </c>
      <c r="O17" s="146">
        <v>234032925</v>
      </c>
    </row>
    <row r="18" spans="1:15" x14ac:dyDescent="0.25">
      <c r="A18" s="8" t="s">
        <v>12</v>
      </c>
      <c r="B18" s="7">
        <v>162945979.96112242</v>
      </c>
      <c r="C18" s="7">
        <v>180792656.33199999</v>
      </c>
      <c r="D18" s="7">
        <v>262070922.40600002</v>
      </c>
      <c r="E18" s="145">
        <v>248808947.68000001</v>
      </c>
      <c r="F18" s="145">
        <v>280917521.31999999</v>
      </c>
      <c r="G18" s="145">
        <v>398969089.39999998</v>
      </c>
      <c r="H18" s="145">
        <v>573448370.05882359</v>
      </c>
      <c r="I18" s="145">
        <v>550150864.70588231</v>
      </c>
      <c r="J18" s="145">
        <v>583047920.79411769</v>
      </c>
      <c r="K18" s="145">
        <v>656345874.39999998</v>
      </c>
      <c r="L18" s="145">
        <v>735637085.96941173</v>
      </c>
      <c r="M18" s="145">
        <v>824687072.60000002</v>
      </c>
      <c r="N18" s="145">
        <v>1198253717.02</v>
      </c>
      <c r="O18" s="146">
        <v>1255389378.0209999</v>
      </c>
    </row>
    <row r="19" spans="1:15" ht="30" x14ac:dyDescent="0.25">
      <c r="A19" s="8" t="s">
        <v>13</v>
      </c>
      <c r="B19" s="7">
        <v>482066.87095000001</v>
      </c>
      <c r="C19" s="7">
        <v>1007298.0207399999</v>
      </c>
      <c r="D19" s="7">
        <v>328536.29965</v>
      </c>
      <c r="E19" s="145">
        <v>974251.77761999995</v>
      </c>
      <c r="F19" s="145">
        <v>1223819.49789</v>
      </c>
      <c r="G19" s="145">
        <v>675997.1202</v>
      </c>
      <c r="H19" s="145">
        <v>1804475.8804800001</v>
      </c>
      <c r="I19" s="145">
        <v>1111568.068</v>
      </c>
      <c r="J19" s="145">
        <v>987221.17377999995</v>
      </c>
      <c r="K19" s="145">
        <v>456948.38400000002</v>
      </c>
      <c r="L19" s="145">
        <v>852346.53818999999</v>
      </c>
      <c r="M19" s="145">
        <v>3045688.4699999997</v>
      </c>
      <c r="N19" s="145">
        <v>16784247.988000002</v>
      </c>
      <c r="O19" s="146"/>
    </row>
    <row r="20" spans="1:15" x14ac:dyDescent="0.25">
      <c r="A20" s="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6"/>
    </row>
    <row r="21" spans="1:15" x14ac:dyDescent="0.25">
      <c r="A21" s="8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46"/>
    </row>
    <row r="22" spans="1:15" x14ac:dyDescent="0.25">
      <c r="A22" s="8" t="s">
        <v>14</v>
      </c>
      <c r="B22" s="9">
        <v>4.0089132277359843E-2</v>
      </c>
      <c r="C22" s="9">
        <v>3.3002333827574858E-2</v>
      </c>
      <c r="D22" s="9">
        <v>3.7358872916868388E-2</v>
      </c>
      <c r="E22" s="147">
        <v>3.3575754666067673E-2</v>
      </c>
      <c r="F22" s="147">
        <v>3.8746293219840064E-2</v>
      </c>
      <c r="G22" s="147">
        <v>3.6151815477703804E-2</v>
      </c>
      <c r="H22" s="147">
        <v>3.6977297296110212E-2</v>
      </c>
      <c r="I22" s="147">
        <v>3.2474111817481985E-2</v>
      </c>
      <c r="J22" s="147">
        <v>2.9788009971076838E-2</v>
      </c>
      <c r="K22" s="147">
        <v>2.9513961274677921E-2</v>
      </c>
      <c r="L22" s="147">
        <v>3.9517341063758642E-2</v>
      </c>
      <c r="M22" s="147">
        <v>4.1096367709519521E-2</v>
      </c>
      <c r="N22" s="147">
        <v>3.8961004824560302E-2</v>
      </c>
      <c r="O22" s="147">
        <v>4.0142096379216521E-2</v>
      </c>
    </row>
    <row r="23" spans="1:15" x14ac:dyDescent="0.25">
      <c r="A23" s="8" t="s">
        <v>15</v>
      </c>
      <c r="B23" s="9">
        <v>2.7364138926652268E-2</v>
      </c>
      <c r="C23" s="9">
        <v>2.6023668060781831E-2</v>
      </c>
      <c r="D23" s="9">
        <v>3.037259939711013E-2</v>
      </c>
      <c r="E23" s="147">
        <v>2.6628674803618559E-2</v>
      </c>
      <c r="F23" s="147">
        <v>2.9746844472958996E-2</v>
      </c>
      <c r="G23" s="147">
        <v>3.0405110864029656E-2</v>
      </c>
      <c r="H23" s="147">
        <v>3.4226414903557621E-2</v>
      </c>
      <c r="I23" s="147">
        <v>3.0580953785148322E-2</v>
      </c>
      <c r="J23" s="147">
        <v>2.8165038231726974E-2</v>
      </c>
      <c r="K23" s="147">
        <v>2.7903350908875472E-2</v>
      </c>
      <c r="L23" s="147">
        <v>3.7495571273068316E-2</v>
      </c>
      <c r="M23" s="147">
        <v>3.9245896632271321E-2</v>
      </c>
      <c r="N23" s="147">
        <v>3.7313254571834722E-2</v>
      </c>
      <c r="O23" s="147">
        <v>3.8014137228507022E-2</v>
      </c>
    </row>
    <row r="24" spans="1:15" x14ac:dyDescent="0.25">
      <c r="A24" s="8" t="s">
        <v>16</v>
      </c>
      <c r="B24" s="9">
        <v>1.8710540855514539E-2</v>
      </c>
      <c r="C24" s="9">
        <v>1.8525868492085065E-2</v>
      </c>
      <c r="D24" s="9">
        <v>2.0734523297137541E-2</v>
      </c>
      <c r="E24" s="147">
        <v>1.8491532960362919E-2</v>
      </c>
      <c r="F24" s="147">
        <v>2.1337772062083663E-2</v>
      </c>
      <c r="G24" s="147">
        <v>1.9207737012374895E-2</v>
      </c>
      <c r="H24" s="147">
        <v>2.0426872888101251E-2</v>
      </c>
      <c r="I24" s="147">
        <v>1.896195396912272E-2</v>
      </c>
      <c r="J24" s="147">
        <v>1.7157064578144258E-2</v>
      </c>
      <c r="K24" s="147">
        <v>1.6729742030689342E-2</v>
      </c>
      <c r="L24" s="147">
        <v>2.4673330704463939E-2</v>
      </c>
      <c r="M24" s="147">
        <v>2.6085343810017918E-2</v>
      </c>
      <c r="N24" s="147">
        <v>2.3023166768774923E-2</v>
      </c>
      <c r="O24" s="147">
        <v>2.5079612153076251E-2</v>
      </c>
    </row>
    <row r="25" spans="1:15" x14ac:dyDescent="0.25">
      <c r="A25" s="8" t="s">
        <v>17</v>
      </c>
      <c r="B25" s="9">
        <v>8.6315006406276051E-3</v>
      </c>
      <c r="C25" s="9">
        <v>7.4621342306952542E-3</v>
      </c>
      <c r="D25" s="9">
        <v>9.6274833441111728E-3</v>
      </c>
      <c r="E25" s="147">
        <v>8.1100785609885869E-3</v>
      </c>
      <c r="F25" s="147">
        <v>8.3782269463081628E-3</v>
      </c>
      <c r="G25" s="147">
        <v>1.1180839390467111E-2</v>
      </c>
      <c r="H25" s="147">
        <v>1.3761125330310703E-2</v>
      </c>
      <c r="I25" s="147">
        <v>1.159855863515181E-2</v>
      </c>
      <c r="J25" s="147">
        <v>1.0992004249228205E-2</v>
      </c>
      <c r="K25" s="147">
        <v>1.1167037166358156E-2</v>
      </c>
      <c r="L25" s="147">
        <v>1.281018714876497E-2</v>
      </c>
      <c r="M25" s="147">
        <v>1.3124273717281289E-2</v>
      </c>
      <c r="N25" s="147">
        <v>1.4128336112525673E-2</v>
      </c>
      <c r="O25" s="147">
        <v>1.2934525075430772E-2</v>
      </c>
    </row>
    <row r="26" spans="1:15" x14ac:dyDescent="0.25">
      <c r="A26" s="8" t="s">
        <v>18</v>
      </c>
      <c r="B26" s="9">
        <v>1.2724993350707573E-2</v>
      </c>
      <c r="C26" s="9">
        <v>6.978665766793026E-3</v>
      </c>
      <c r="D26" s="9">
        <v>6.9862735197582567E-3</v>
      </c>
      <c r="E26" s="147">
        <v>6.9470798624491166E-3</v>
      </c>
      <c r="F26" s="147">
        <v>8.9994487468810693E-3</v>
      </c>
      <c r="G26" s="147">
        <v>5.7467046136741471E-3</v>
      </c>
      <c r="H26" s="147">
        <v>2.7508823925525856E-3</v>
      </c>
      <c r="I26" s="147">
        <v>1.8931580323336618E-3</v>
      </c>
      <c r="J26" s="147">
        <v>1.6229717393498606E-3</v>
      </c>
      <c r="K26" s="147">
        <v>1.6106103658024482E-3</v>
      </c>
      <c r="L26" s="147">
        <v>2.0217697906903223E-3</v>
      </c>
      <c r="M26" s="147">
        <v>1.8504710772482005E-3</v>
      </c>
      <c r="N26" s="147">
        <v>1.6477502527255726E-3</v>
      </c>
      <c r="O26" s="147">
        <v>2.1279591507095017E-3</v>
      </c>
    </row>
    <row r="27" spans="1:15" x14ac:dyDescent="0.25">
      <c r="A27" s="8" t="s">
        <v>19</v>
      </c>
      <c r="B27" s="9">
        <v>0.68376136028496581</v>
      </c>
      <c r="C27" s="9">
        <v>0.71188536715175466</v>
      </c>
      <c r="D27" s="9">
        <v>0.68267200400076311</v>
      </c>
      <c r="E27" s="147">
        <v>0.6944218252216634</v>
      </c>
      <c r="F27" s="147">
        <v>0.71731211965963326</v>
      </c>
      <c r="G27" s="147">
        <v>0.63172724803639313</v>
      </c>
      <c r="H27" s="147">
        <v>0.59681602486440977</v>
      </c>
      <c r="I27" s="147">
        <v>0.62005763791224899</v>
      </c>
      <c r="J27" s="147">
        <v>0.60916177130615068</v>
      </c>
      <c r="K27" s="147">
        <v>0.59956032109992785</v>
      </c>
      <c r="L27" s="147">
        <v>0.65803319876835364</v>
      </c>
      <c r="M27" s="147">
        <v>0.66466423367604566</v>
      </c>
      <c r="N27" s="147">
        <v>0.61702381721892385</v>
      </c>
      <c r="O27" s="147">
        <v>0.65974434727585785</v>
      </c>
    </row>
    <row r="28" spans="1:15" x14ac:dyDescent="0.25">
      <c r="A28" s="8" t="s">
        <v>20</v>
      </c>
      <c r="B28" s="9">
        <v>0.31543110725185841</v>
      </c>
      <c r="C28" s="9">
        <v>0.28674413665538695</v>
      </c>
      <c r="D28" s="9">
        <v>0.31697923573269143</v>
      </c>
      <c r="E28" s="147">
        <v>0.30456185374596678</v>
      </c>
      <c r="F28" s="147">
        <v>0.28165094801649593</v>
      </c>
      <c r="G28" s="147">
        <v>0.36772894663885103</v>
      </c>
      <c r="H28" s="147">
        <v>0.40206154717303799</v>
      </c>
      <c r="I28" s="147">
        <v>0.37927393359407457</v>
      </c>
      <c r="J28" s="147">
        <v>0.39027123481217502</v>
      </c>
      <c r="K28" s="147">
        <v>0.40020416195985103</v>
      </c>
      <c r="L28" s="147">
        <v>0.34164533873807262</v>
      </c>
      <c r="M28" s="147">
        <v>0.33441136127564969</v>
      </c>
      <c r="N28" s="147">
        <v>0.37864121676457047</v>
      </c>
      <c r="O28" s="147">
        <v>0.34025565272414221</v>
      </c>
    </row>
    <row r="29" spans="1:15" x14ac:dyDescent="0.25">
      <c r="A29" s="8" t="s">
        <v>21</v>
      </c>
      <c r="B29" s="9">
        <v>0.27295833107823192</v>
      </c>
      <c r="C29" s="9">
        <v>0.24598047658004127</v>
      </c>
      <c r="D29" s="9">
        <v>0.27820342789974017</v>
      </c>
      <c r="E29" s="147">
        <v>0.25955278951269389</v>
      </c>
      <c r="F29" s="147">
        <v>0.23801913493013288</v>
      </c>
      <c r="G29" s="147">
        <v>0.32095035429224755</v>
      </c>
      <c r="H29" s="147">
        <v>0.35669885787713401</v>
      </c>
      <c r="I29" s="147">
        <v>0.33082680618176552</v>
      </c>
      <c r="J29" s="147">
        <v>0.33486376973396781</v>
      </c>
      <c r="K29" s="147">
        <v>0.33828891287944718</v>
      </c>
      <c r="L29" s="147">
        <v>0.27744552412120177</v>
      </c>
      <c r="M29" s="147">
        <v>0.25030297769853105</v>
      </c>
      <c r="N29" s="147">
        <v>0.30948000447485663</v>
      </c>
      <c r="O29" s="147">
        <v>0.27693042904152398</v>
      </c>
    </row>
    <row r="30" spans="1:15" x14ac:dyDescent="0.25">
      <c r="A30" s="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46"/>
    </row>
    <row r="31" spans="1:15" x14ac:dyDescent="0.25">
      <c r="A31" s="8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46"/>
    </row>
    <row r="32" spans="1:15" x14ac:dyDescent="0.25">
      <c r="A32" s="8" t="s">
        <v>22</v>
      </c>
      <c r="B32" s="7">
        <v>16440.47</v>
      </c>
      <c r="C32" s="7">
        <v>16673.933000000001</v>
      </c>
      <c r="D32" s="7">
        <v>16910.245999999999</v>
      </c>
      <c r="E32" s="145">
        <v>17160.855</v>
      </c>
      <c r="F32" s="145">
        <v>17415.715</v>
      </c>
      <c r="G32" s="145">
        <v>17669.896000000001</v>
      </c>
      <c r="H32" s="145">
        <v>17918.2</v>
      </c>
      <c r="I32" s="145">
        <v>18157.3</v>
      </c>
      <c r="J32" s="145">
        <v>18395.599999999999</v>
      </c>
      <c r="K32" s="145">
        <v>18631.778999999999</v>
      </c>
      <c r="L32" s="145">
        <v>18879.552</v>
      </c>
      <c r="M32" s="145">
        <v>19122.400000000001</v>
      </c>
      <c r="N32" s="145">
        <v>19741.3</v>
      </c>
      <c r="O32" s="145">
        <v>19766.807000000001</v>
      </c>
    </row>
    <row r="33" spans="1:15" x14ac:dyDescent="0.25">
      <c r="A33" s="8" t="s">
        <v>23</v>
      </c>
      <c r="B33" s="7">
        <v>147.35</v>
      </c>
      <c r="C33" s="7">
        <v>146.62</v>
      </c>
      <c r="D33" s="7">
        <v>149.11000000000001</v>
      </c>
      <c r="E33" s="145">
        <v>152.13</v>
      </c>
      <c r="F33" s="145">
        <v>179.19</v>
      </c>
      <c r="G33" s="145">
        <v>221.73</v>
      </c>
      <c r="H33" s="145">
        <v>342.16</v>
      </c>
      <c r="I33" s="145">
        <v>326</v>
      </c>
      <c r="J33" s="145">
        <v>344.71</v>
      </c>
      <c r="K33" s="145">
        <v>382.75</v>
      </c>
      <c r="L33" s="145">
        <v>420.91</v>
      </c>
      <c r="M33" s="145">
        <v>426.03</v>
      </c>
      <c r="N33" s="145">
        <v>460.48</v>
      </c>
      <c r="O33" s="146">
        <v>456.31</v>
      </c>
    </row>
    <row r="34" spans="1:15" x14ac:dyDescent="0.25">
      <c r="A34" s="8" t="s">
        <v>24</v>
      </c>
      <c r="B34" s="7">
        <v>53195.872545735758</v>
      </c>
      <c r="C34" s="7">
        <v>55900.827568108209</v>
      </c>
      <c r="D34" s="7">
        <v>68520.139487170047</v>
      </c>
      <c r="E34" s="145">
        <v>70433.229286956412</v>
      </c>
      <c r="F34" s="145">
        <v>88270.361296379604</v>
      </c>
      <c r="G34" s="145">
        <v>83647.105442668704</v>
      </c>
      <c r="H34" s="145">
        <v>96933.072400698002</v>
      </c>
      <c r="I34" s="145">
        <v>97255.930601144035</v>
      </c>
      <c r="J34" s="145">
        <v>100104.42533489245</v>
      </c>
      <c r="K34" s="145">
        <v>110144.2457989462</v>
      </c>
      <c r="L34" s="145">
        <v>148013.71132282913</v>
      </c>
      <c r="M34" s="145">
        <v>180422.19209599472</v>
      </c>
      <c r="N34" s="145">
        <v>204789.39356644193</v>
      </c>
      <c r="O34" s="145">
        <v>242173.24461473819</v>
      </c>
    </row>
    <row r="35" spans="1:15" x14ac:dyDescent="0.25">
      <c r="A35" s="8" t="s">
        <v>25</v>
      </c>
      <c r="B35" s="7">
        <v>361.01711941456233</v>
      </c>
      <c r="C35" s="7">
        <v>381.26331720166559</v>
      </c>
      <c r="D35" s="7">
        <v>459.52745950754502</v>
      </c>
      <c r="E35" s="145">
        <v>462.98053826961421</v>
      </c>
      <c r="F35" s="145">
        <v>492.60763042792348</v>
      </c>
      <c r="G35" s="145">
        <v>377.24757787700673</v>
      </c>
      <c r="H35" s="145">
        <v>283.29749941751811</v>
      </c>
      <c r="I35" s="145">
        <v>298.33107546363203</v>
      </c>
      <c r="J35" s="145">
        <v>290.40186050562056</v>
      </c>
      <c r="K35" s="145">
        <v>287.77072710371311</v>
      </c>
      <c r="L35" s="145">
        <v>351.65168640048734</v>
      </c>
      <c r="M35" s="145">
        <v>423.49644883222948</v>
      </c>
      <c r="N35" s="145">
        <v>444.73026747403128</v>
      </c>
      <c r="O35" s="145">
        <v>530.72087969743859</v>
      </c>
    </row>
    <row r="36" spans="1:15" x14ac:dyDescent="0.25">
      <c r="A36" s="8" t="s">
        <v>26</v>
      </c>
      <c r="B36" s="7">
        <v>36310.570071582159</v>
      </c>
      <c r="C36" s="7">
        <v>44080.051688342995</v>
      </c>
      <c r="D36" s="7">
        <v>55706.57208821315</v>
      </c>
      <c r="E36" s="145">
        <v>55860.056660067465</v>
      </c>
      <c r="F36" s="145">
        <v>67768.152534157212</v>
      </c>
      <c r="G36" s="145">
        <v>70350.53373759528</v>
      </c>
      <c r="H36" s="145">
        <v>89721.850877724355</v>
      </c>
      <c r="I36" s="145">
        <v>91586.157483268573</v>
      </c>
      <c r="J36" s="145">
        <v>94650.329762206049</v>
      </c>
      <c r="K36" s="145">
        <v>104133.54928937671</v>
      </c>
      <c r="L36" s="145">
        <v>140441.09529895155</v>
      </c>
      <c r="M36" s="145">
        <v>172298.21261130611</v>
      </c>
      <c r="N36" s="145">
        <v>196128.38041947337</v>
      </c>
      <c r="O36" s="145">
        <v>229335.48031198105</v>
      </c>
    </row>
    <row r="37" spans="1:15" x14ac:dyDescent="0.25">
      <c r="A37" s="8" t="s">
        <v>27</v>
      </c>
      <c r="B37" s="7">
        <v>246.42395705179612</v>
      </c>
      <c r="C37" s="7">
        <v>300.64146561412491</v>
      </c>
      <c r="D37" s="7">
        <v>373.59380382411069</v>
      </c>
      <c r="E37" s="145">
        <v>367.18633182191195</v>
      </c>
      <c r="F37" s="145">
        <v>378.19159849409687</v>
      </c>
      <c r="G37" s="145">
        <v>317.28017741214666</v>
      </c>
      <c r="H37" s="145">
        <v>262.22191628981864</v>
      </c>
      <c r="I37" s="145">
        <v>280.93913338425943</v>
      </c>
      <c r="J37" s="145">
        <v>274.57958794988849</v>
      </c>
      <c r="K37" s="145">
        <v>272.06675189909004</v>
      </c>
      <c r="L37" s="145">
        <v>333.66062887304065</v>
      </c>
      <c r="M37" s="145">
        <v>404.42741734456757</v>
      </c>
      <c r="N37" s="145">
        <v>425.92160445507591</v>
      </c>
      <c r="O37" s="145">
        <v>502.58701389840473</v>
      </c>
    </row>
    <row r="38" spans="1:15" x14ac:dyDescent="0.25">
      <c r="A38" s="8" t="s">
        <v>28</v>
      </c>
      <c r="B38" s="7"/>
      <c r="C38" s="7"/>
      <c r="D38" s="7"/>
      <c r="E38" s="145"/>
      <c r="F38" s="145"/>
      <c r="G38" s="145">
        <v>100.35</v>
      </c>
      <c r="H38" s="145">
        <v>110.82</v>
      </c>
      <c r="I38" s="145">
        <v>121.25</v>
      </c>
      <c r="J38" s="145">
        <v>129.33000000000001</v>
      </c>
      <c r="K38" s="145">
        <v>136.75</v>
      </c>
      <c r="L38" s="145">
        <v>140.81</v>
      </c>
      <c r="M38" s="145">
        <v>149.54</v>
      </c>
      <c r="N38" s="145">
        <v>154.03</v>
      </c>
      <c r="O38" s="146">
        <v>171.58</v>
      </c>
    </row>
    <row r="39" spans="1:15" x14ac:dyDescent="0.25">
      <c r="A39" s="8" t="s">
        <v>29</v>
      </c>
      <c r="B39" s="7"/>
      <c r="C39" s="7"/>
      <c r="D39" s="7"/>
      <c r="E39" s="145"/>
      <c r="F39" s="145"/>
      <c r="G39" s="145">
        <v>701.05165657793009</v>
      </c>
      <c r="H39" s="145">
        <v>809.61785668403138</v>
      </c>
      <c r="I39" s="145">
        <v>755.34975243932843</v>
      </c>
      <c r="J39" s="145">
        <v>731.85130876212816</v>
      </c>
      <c r="K39" s="145">
        <v>761.4884774360271</v>
      </c>
      <c r="L39" s="145">
        <v>997.38012427350009</v>
      </c>
      <c r="M39" s="145">
        <v>1152.188127666886</v>
      </c>
      <c r="N39" s="145">
        <v>1273.312863854271</v>
      </c>
      <c r="O39" s="146">
        <v>1336.6096299800736</v>
      </c>
    </row>
  </sheetData>
  <mergeCells count="1">
    <mergeCell ref="A2:N2"/>
  </mergeCells>
  <pageMargins left="0.98425196850393704" right="0.98425196850393704" top="0.98425196850393704" bottom="0.98425196850393704" header="0.51181102362204722" footer="0.51181102362204722"/>
  <pageSetup paperSize="9" scale="4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F167-B5B9-4CE6-9346-0C16F0C1353A}">
  <sheetPr>
    <pageSetUpPr fitToPage="1"/>
  </sheetPr>
  <dimension ref="A1:W24"/>
  <sheetViews>
    <sheetView view="pageBreakPreview" zoomScale="70" zoomScaleNormal="70" zoomScaleSheetLayoutView="70" workbookViewId="0">
      <pane xSplit="2" ySplit="6" topLeftCell="C7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T2"/>
    </sheetView>
  </sheetViews>
  <sheetFormatPr defaultColWidth="8.7109375" defaultRowHeight="12.75" x14ac:dyDescent="0.2"/>
  <cols>
    <col min="1" max="1" width="8.7109375" style="14"/>
    <col min="2" max="2" width="38.42578125" style="14" bestFit="1" customWidth="1"/>
    <col min="3" max="3" width="15.140625" style="14" bestFit="1" customWidth="1"/>
    <col min="4" max="4" width="14.42578125" style="14" bestFit="1" customWidth="1"/>
    <col min="5" max="5" width="15.28515625" style="14" bestFit="1" customWidth="1"/>
    <col min="6" max="6" width="8.28515625" style="14" bestFit="1" customWidth="1"/>
    <col min="7" max="7" width="11.140625" style="14" bestFit="1" customWidth="1"/>
    <col min="8" max="8" width="13.28515625" style="14" bestFit="1" customWidth="1"/>
    <col min="9" max="9" width="11.85546875" style="14" bestFit="1" customWidth="1"/>
    <col min="10" max="10" width="13" style="14" customWidth="1"/>
    <col min="11" max="11" width="11.5703125" style="14" bestFit="1" customWidth="1"/>
    <col min="12" max="12" width="12.5703125" style="14" bestFit="1" customWidth="1"/>
    <col min="13" max="13" width="9.85546875" style="14" bestFit="1" customWidth="1"/>
    <col min="14" max="14" width="9.28515625" style="14" bestFit="1" customWidth="1"/>
    <col min="15" max="15" width="13.28515625" style="14" bestFit="1" customWidth="1"/>
    <col min="16" max="16" width="15.140625" style="14" bestFit="1" customWidth="1"/>
    <col min="17" max="17" width="9.28515625" style="14" bestFit="1" customWidth="1"/>
    <col min="18" max="18" width="11" style="14" customWidth="1"/>
    <col min="19" max="19" width="9.28515625" style="14" bestFit="1" customWidth="1"/>
    <col min="20" max="20" width="14.85546875" style="14" bestFit="1" customWidth="1"/>
    <col min="21" max="21" width="18.28515625" style="13" bestFit="1" customWidth="1"/>
    <col min="22" max="16384" width="8.7109375" style="14"/>
  </cols>
  <sheetData>
    <row r="1" spans="1:23" ht="13.5" x14ac:dyDescent="0.25">
      <c r="A1" s="11"/>
      <c r="B1" s="11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1"/>
      <c r="Q1" s="11"/>
      <c r="R1" s="11"/>
      <c r="S1" s="165"/>
      <c r="T1" s="165"/>
    </row>
    <row r="2" spans="1:23" ht="14.25" x14ac:dyDescent="0.2">
      <c r="A2" s="164" t="s">
        <v>262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1:23" x14ac:dyDescent="0.2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1"/>
      <c r="Q3" s="11"/>
      <c r="R3" s="11"/>
      <c r="S3" s="11"/>
      <c r="T3" s="11"/>
    </row>
    <row r="4" spans="1:23" x14ac:dyDescent="0.2">
      <c r="A4" s="166"/>
      <c r="B4" s="167"/>
      <c r="C4" s="172" t="s">
        <v>30</v>
      </c>
      <c r="D4" s="172"/>
      <c r="E4" s="173"/>
      <c r="F4" s="173"/>
      <c r="G4" s="173"/>
      <c r="H4" s="15"/>
      <c r="I4" s="172"/>
      <c r="J4" s="172"/>
      <c r="K4" s="172"/>
      <c r="L4" s="172"/>
      <c r="M4" s="172"/>
      <c r="N4" s="174" t="s">
        <v>31</v>
      </c>
      <c r="O4" s="175"/>
      <c r="P4" s="176"/>
      <c r="Q4" s="174" t="s">
        <v>32</v>
      </c>
      <c r="R4" s="177"/>
      <c r="S4" s="176"/>
      <c r="T4" s="172" t="s">
        <v>33</v>
      </c>
    </row>
    <row r="5" spans="1:23" x14ac:dyDescent="0.2">
      <c r="A5" s="168"/>
      <c r="B5" s="169"/>
      <c r="C5" s="15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7" t="s">
        <v>39</v>
      </c>
      <c r="I5" s="17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7" t="s">
        <v>45</v>
      </c>
      <c r="O5" s="17" t="s">
        <v>46</v>
      </c>
      <c r="P5" s="18" t="s">
        <v>47</v>
      </c>
      <c r="Q5" s="15" t="s">
        <v>48</v>
      </c>
      <c r="R5" s="19" t="s">
        <v>49</v>
      </c>
      <c r="S5" s="19" t="s">
        <v>50</v>
      </c>
      <c r="T5" s="172"/>
    </row>
    <row r="6" spans="1:23" ht="89.25" x14ac:dyDescent="0.2">
      <c r="A6" s="170"/>
      <c r="B6" s="171"/>
      <c r="C6" s="15" t="s">
        <v>51</v>
      </c>
      <c r="D6" s="16" t="s">
        <v>52</v>
      </c>
      <c r="E6" s="16" t="s">
        <v>53</v>
      </c>
      <c r="F6" s="16" t="s">
        <v>54</v>
      </c>
      <c r="G6" s="16" t="s">
        <v>55</v>
      </c>
      <c r="H6" s="17" t="s">
        <v>56</v>
      </c>
      <c r="I6" s="17" t="s">
        <v>57</v>
      </c>
      <c r="J6" s="16" t="s">
        <v>58</v>
      </c>
      <c r="K6" s="16" t="s">
        <v>59</v>
      </c>
      <c r="L6" s="16" t="s">
        <v>60</v>
      </c>
      <c r="M6" s="16" t="s">
        <v>61</v>
      </c>
      <c r="N6" s="17" t="s">
        <v>62</v>
      </c>
      <c r="O6" s="17" t="s">
        <v>63</v>
      </c>
      <c r="P6" s="18" t="s">
        <v>64</v>
      </c>
      <c r="Q6" s="15" t="s">
        <v>65</v>
      </c>
      <c r="R6" s="19" t="s">
        <v>66</v>
      </c>
      <c r="S6" s="19" t="s">
        <v>67</v>
      </c>
      <c r="T6" s="172"/>
    </row>
    <row r="7" spans="1:23" ht="38.25" x14ac:dyDescent="0.2">
      <c r="A7" s="20" t="s">
        <v>68</v>
      </c>
      <c r="B7" s="20" t="s">
        <v>69</v>
      </c>
      <c r="C7" s="21">
        <v>2990772984.5582299</v>
      </c>
      <c r="D7" s="21">
        <v>2990772984.5582299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/>
      <c r="S7" s="21"/>
      <c r="T7" s="21">
        <v>2990772984.5582299</v>
      </c>
      <c r="V7" s="22"/>
    </row>
    <row r="8" spans="1:23" x14ac:dyDescent="0.2">
      <c r="A8" s="23" t="s">
        <v>70</v>
      </c>
      <c r="B8" s="24" t="s">
        <v>71</v>
      </c>
      <c r="C8" s="21">
        <v>1992546312.74596</v>
      </c>
      <c r="D8" s="21">
        <v>1992546312.74596</v>
      </c>
      <c r="E8" s="21"/>
      <c r="F8" s="21">
        <v>0</v>
      </c>
      <c r="G8" s="21">
        <v>0</v>
      </c>
      <c r="H8" s="21">
        <v>0</v>
      </c>
      <c r="I8" s="21">
        <v>0</v>
      </c>
      <c r="J8" s="25"/>
      <c r="K8" s="25"/>
      <c r="L8" s="25"/>
      <c r="M8" s="25"/>
      <c r="N8" s="21">
        <v>0</v>
      </c>
      <c r="O8" s="21">
        <v>0</v>
      </c>
      <c r="P8" s="21">
        <v>0</v>
      </c>
      <c r="Q8" s="21">
        <v>0</v>
      </c>
      <c r="R8" s="25"/>
      <c r="S8" s="25"/>
      <c r="T8" s="21">
        <v>1992546312.74596</v>
      </c>
    </row>
    <row r="9" spans="1:23" x14ac:dyDescent="0.2">
      <c r="A9" s="23" t="s">
        <v>72</v>
      </c>
      <c r="B9" s="24" t="s">
        <v>73</v>
      </c>
      <c r="C9" s="21">
        <v>1866231245.5766599</v>
      </c>
      <c r="D9" s="25">
        <v>1866231245.5766599</v>
      </c>
      <c r="F9" s="21"/>
      <c r="G9" s="21"/>
      <c r="H9" s="21"/>
      <c r="I9" s="21">
        <v>0</v>
      </c>
      <c r="J9" s="26"/>
      <c r="K9" s="26"/>
      <c r="L9" s="26"/>
      <c r="M9" s="21"/>
      <c r="N9" s="21"/>
      <c r="O9" s="21"/>
      <c r="P9" s="21"/>
      <c r="Q9" s="21">
        <v>0</v>
      </c>
      <c r="R9" s="21"/>
      <c r="S9" s="21"/>
      <c r="T9" s="21">
        <v>1866231245.5766599</v>
      </c>
      <c r="W9" s="27"/>
    </row>
    <row r="10" spans="1:23" x14ac:dyDescent="0.2">
      <c r="A10" s="23" t="s">
        <v>74</v>
      </c>
      <c r="B10" s="28" t="s">
        <v>75</v>
      </c>
      <c r="C10" s="21">
        <v>126315067.16930005</v>
      </c>
      <c r="D10" s="25">
        <v>126315067.16930005</v>
      </c>
      <c r="E10" s="25"/>
      <c r="F10" s="25"/>
      <c r="G10" s="25"/>
      <c r="H10" s="21"/>
      <c r="I10" s="21">
        <v>0</v>
      </c>
      <c r="J10" s="25"/>
      <c r="K10" s="25"/>
      <c r="L10" s="25"/>
      <c r="M10" s="25"/>
      <c r="N10" s="21"/>
      <c r="O10" s="21"/>
      <c r="P10" s="21"/>
      <c r="Q10" s="21">
        <v>0</v>
      </c>
      <c r="R10" s="25"/>
      <c r="S10" s="25"/>
      <c r="T10" s="21">
        <v>126315067.16930005</v>
      </c>
    </row>
    <row r="11" spans="1:23" ht="25.5" x14ac:dyDescent="0.2">
      <c r="A11" s="23" t="s">
        <v>76</v>
      </c>
      <c r="B11" s="24" t="s">
        <v>77</v>
      </c>
      <c r="C11" s="21">
        <v>998226671.81226993</v>
      </c>
      <c r="D11" s="25">
        <v>998226671.81226993</v>
      </c>
      <c r="E11" s="25"/>
      <c r="F11" s="25"/>
      <c r="G11" s="25"/>
      <c r="H11" s="21"/>
      <c r="I11" s="21">
        <v>0</v>
      </c>
      <c r="J11" s="25"/>
      <c r="K11" s="25"/>
      <c r="L11" s="25"/>
      <c r="M11" s="25"/>
      <c r="N11" s="21"/>
      <c r="O11" s="21"/>
      <c r="P11" s="21"/>
      <c r="Q11" s="21">
        <v>0</v>
      </c>
      <c r="R11" s="25"/>
      <c r="S11" s="25"/>
      <c r="T11" s="21">
        <v>998226671.81226993</v>
      </c>
    </row>
    <row r="12" spans="1:23" x14ac:dyDescent="0.2">
      <c r="A12" s="29" t="s">
        <v>78</v>
      </c>
      <c r="B12" s="20" t="s">
        <v>79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53034890</v>
      </c>
      <c r="P12" s="21">
        <v>234032925</v>
      </c>
      <c r="Q12" s="21">
        <v>0</v>
      </c>
      <c r="R12" s="21">
        <v>0</v>
      </c>
      <c r="S12" s="21">
        <v>0</v>
      </c>
      <c r="T12" s="21">
        <v>287067815</v>
      </c>
    </row>
    <row r="13" spans="1:23" ht="25.5" x14ac:dyDescent="0.2">
      <c r="A13" s="30" t="s">
        <v>80</v>
      </c>
      <c r="B13" s="24" t="s">
        <v>81</v>
      </c>
      <c r="C13" s="21">
        <v>0</v>
      </c>
      <c r="D13" s="25"/>
      <c r="E13" s="25"/>
      <c r="F13" s="25"/>
      <c r="G13" s="25"/>
      <c r="H13" s="21"/>
      <c r="I13" s="21">
        <v>0</v>
      </c>
      <c r="J13" s="25"/>
      <c r="K13" s="25"/>
      <c r="L13" s="25"/>
      <c r="M13" s="25"/>
      <c r="N13" s="21"/>
      <c r="O13" s="31">
        <v>53034890</v>
      </c>
      <c r="P13" s="31"/>
      <c r="Q13" s="21">
        <v>0</v>
      </c>
      <c r="R13" s="32"/>
      <c r="S13" s="32"/>
      <c r="T13" s="21">
        <v>53034890</v>
      </c>
    </row>
    <row r="14" spans="1:23" ht="25.5" x14ac:dyDescent="0.2">
      <c r="A14" s="30" t="s">
        <v>82</v>
      </c>
      <c r="B14" s="24" t="s">
        <v>13</v>
      </c>
      <c r="C14" s="21">
        <v>0</v>
      </c>
      <c r="D14" s="25"/>
      <c r="E14" s="25"/>
      <c r="F14" s="25"/>
      <c r="G14" s="25"/>
      <c r="H14" s="21"/>
      <c r="I14" s="21">
        <v>0</v>
      </c>
      <c r="J14" s="25"/>
      <c r="K14" s="25"/>
      <c r="L14" s="25"/>
      <c r="M14" s="25"/>
      <c r="N14" s="21"/>
      <c r="O14" s="31"/>
      <c r="P14" s="31"/>
      <c r="Q14" s="21">
        <v>0</v>
      </c>
      <c r="R14" s="32"/>
      <c r="S14" s="32"/>
      <c r="T14" s="21">
        <v>0</v>
      </c>
    </row>
    <row r="15" spans="1:23" x14ac:dyDescent="0.2">
      <c r="A15" s="33" t="s">
        <v>83</v>
      </c>
      <c r="B15" s="24" t="s">
        <v>84</v>
      </c>
      <c r="C15" s="21">
        <v>0</v>
      </c>
      <c r="D15" s="25"/>
      <c r="E15" s="25"/>
      <c r="F15" s="25"/>
      <c r="G15" s="25"/>
      <c r="H15" s="21"/>
      <c r="I15" s="21">
        <v>0</v>
      </c>
      <c r="J15" s="25"/>
      <c r="K15" s="25"/>
      <c r="L15" s="25"/>
      <c r="M15" s="25"/>
      <c r="N15" s="21"/>
      <c r="O15" s="21"/>
      <c r="P15" s="31">
        <v>234032925</v>
      </c>
      <c r="Q15" s="21">
        <v>0</v>
      </c>
      <c r="R15" s="25"/>
      <c r="S15" s="25"/>
      <c r="T15" s="21">
        <v>234032925</v>
      </c>
    </row>
    <row r="16" spans="1:23" x14ac:dyDescent="0.2">
      <c r="A16" s="34" t="s">
        <v>85</v>
      </c>
      <c r="B16" s="20" t="s">
        <v>86</v>
      </c>
      <c r="C16" s="21">
        <v>0</v>
      </c>
      <c r="D16" s="21"/>
      <c r="E16" s="21"/>
      <c r="F16" s="21"/>
      <c r="G16" s="21"/>
      <c r="H16" s="21"/>
      <c r="I16" s="21">
        <v>0</v>
      </c>
      <c r="J16" s="21"/>
      <c r="K16" s="21"/>
      <c r="L16" s="21"/>
      <c r="M16" s="21"/>
      <c r="N16" s="21">
        <v>0</v>
      </c>
      <c r="O16" s="21">
        <v>0</v>
      </c>
      <c r="P16" s="21">
        <v>1255389378.0209999</v>
      </c>
      <c r="Q16" s="21">
        <v>0</v>
      </c>
      <c r="R16" s="21">
        <v>0</v>
      </c>
      <c r="S16" s="21">
        <v>0</v>
      </c>
      <c r="T16" s="21">
        <v>1255389378.0209999</v>
      </c>
    </row>
    <row r="17" spans="1:20" ht="25.5" x14ac:dyDescent="0.2">
      <c r="A17" s="33" t="s">
        <v>87</v>
      </c>
      <c r="B17" s="24" t="s">
        <v>88</v>
      </c>
      <c r="C17" s="21">
        <v>0</v>
      </c>
      <c r="D17" s="25"/>
      <c r="E17" s="25"/>
      <c r="F17" s="25"/>
      <c r="G17" s="25"/>
      <c r="H17" s="21"/>
      <c r="I17" s="21">
        <v>0</v>
      </c>
      <c r="J17" s="25"/>
      <c r="K17" s="25"/>
      <c r="L17" s="25"/>
      <c r="M17" s="25"/>
      <c r="N17" s="21"/>
      <c r="O17" s="21"/>
      <c r="P17" s="31">
        <v>1255389378.0209999</v>
      </c>
      <c r="Q17" s="21">
        <v>0</v>
      </c>
      <c r="R17" s="25"/>
      <c r="S17" s="25"/>
      <c r="T17" s="21">
        <v>1255389378.0209999</v>
      </c>
    </row>
    <row r="18" spans="1:20" ht="25.5" x14ac:dyDescent="0.2">
      <c r="A18" s="33" t="s">
        <v>89</v>
      </c>
      <c r="B18" s="24" t="s">
        <v>90</v>
      </c>
      <c r="C18" s="21">
        <v>0</v>
      </c>
      <c r="D18" s="25"/>
      <c r="E18" s="25"/>
      <c r="F18" s="25"/>
      <c r="G18" s="25"/>
      <c r="H18" s="21"/>
      <c r="I18" s="21">
        <v>0</v>
      </c>
      <c r="J18" s="25"/>
      <c r="K18" s="25"/>
      <c r="L18" s="25"/>
      <c r="M18" s="25"/>
      <c r="N18" s="21"/>
      <c r="O18" s="21"/>
      <c r="P18" s="21"/>
      <c r="Q18" s="21">
        <v>0</v>
      </c>
      <c r="R18" s="25"/>
      <c r="S18" s="25"/>
      <c r="T18" s="21">
        <v>0</v>
      </c>
    </row>
    <row r="19" spans="1:20" x14ac:dyDescent="0.2">
      <c r="A19" s="34" t="s">
        <v>91</v>
      </c>
      <c r="B19" s="20" t="s">
        <v>92</v>
      </c>
      <c r="C19" s="21">
        <v>0</v>
      </c>
      <c r="D19" s="21"/>
      <c r="E19" s="21"/>
      <c r="F19" s="21"/>
      <c r="G19" s="21"/>
      <c r="H19" s="21"/>
      <c r="I19" s="21">
        <v>0</v>
      </c>
      <c r="J19" s="21"/>
      <c r="K19" s="21"/>
      <c r="L19" s="21"/>
      <c r="M19" s="21"/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</row>
    <row r="20" spans="1:20" x14ac:dyDescent="0.2">
      <c r="A20" s="33" t="s">
        <v>93</v>
      </c>
      <c r="B20" s="24" t="s">
        <v>94</v>
      </c>
      <c r="C20" s="21">
        <v>0</v>
      </c>
      <c r="D20" s="25"/>
      <c r="E20" s="25"/>
      <c r="F20" s="25"/>
      <c r="G20" s="25"/>
      <c r="H20" s="21"/>
      <c r="I20" s="21">
        <v>0</v>
      </c>
      <c r="J20" s="25"/>
      <c r="K20" s="25"/>
      <c r="L20" s="25"/>
      <c r="M20" s="25"/>
      <c r="N20" s="21"/>
      <c r="O20" s="21"/>
      <c r="P20" s="21"/>
      <c r="Q20" s="21">
        <v>0</v>
      </c>
      <c r="R20" s="25"/>
      <c r="S20" s="25"/>
      <c r="T20" s="21">
        <v>0</v>
      </c>
    </row>
    <row r="21" spans="1:20" x14ac:dyDescent="0.2">
      <c r="A21" s="33" t="s">
        <v>95</v>
      </c>
      <c r="B21" s="24" t="s">
        <v>96</v>
      </c>
      <c r="C21" s="21">
        <v>0</v>
      </c>
      <c r="D21" s="25"/>
      <c r="E21" s="25"/>
      <c r="F21" s="25"/>
      <c r="G21" s="25"/>
      <c r="H21" s="21"/>
      <c r="I21" s="21">
        <v>0</v>
      </c>
      <c r="J21" s="25"/>
      <c r="K21" s="25"/>
      <c r="L21" s="25"/>
      <c r="M21" s="25"/>
      <c r="N21" s="21"/>
      <c r="O21" s="21"/>
      <c r="P21" s="21"/>
      <c r="Q21" s="21">
        <v>0</v>
      </c>
      <c r="R21" s="25"/>
      <c r="S21" s="25"/>
      <c r="T21" s="21">
        <v>0</v>
      </c>
    </row>
    <row r="22" spans="1:20" x14ac:dyDescent="0.2">
      <c r="A22" s="34" t="s">
        <v>97</v>
      </c>
      <c r="B22" s="35" t="s">
        <v>98</v>
      </c>
      <c r="C22" s="21">
        <v>0</v>
      </c>
      <c r="D22" s="21"/>
      <c r="E22" s="21"/>
      <c r="F22" s="21"/>
      <c r="G22" s="21"/>
      <c r="H22" s="21"/>
      <c r="I22" s="21">
        <v>0</v>
      </c>
      <c r="J22" s="21"/>
      <c r="K22" s="21"/>
      <c r="L22" s="21"/>
      <c r="M22" s="21"/>
      <c r="N22" s="21"/>
      <c r="O22" s="21"/>
      <c r="P22" s="21"/>
      <c r="Q22" s="21">
        <v>0</v>
      </c>
      <c r="R22" s="21"/>
      <c r="S22" s="21"/>
      <c r="T22" s="21">
        <v>0</v>
      </c>
    </row>
    <row r="23" spans="1:20" x14ac:dyDescent="0.2">
      <c r="A23" s="162" t="s">
        <v>99</v>
      </c>
      <c r="B23" s="163"/>
      <c r="C23" s="21">
        <v>2990772984.5582299</v>
      </c>
      <c r="D23" s="21">
        <v>2990772984.5582299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53034890</v>
      </c>
      <c r="P23" s="21">
        <v>1489422303.0209999</v>
      </c>
      <c r="Q23" s="21">
        <v>0</v>
      </c>
      <c r="R23" s="21">
        <v>0</v>
      </c>
      <c r="S23" s="21">
        <v>0</v>
      </c>
      <c r="T23" s="21">
        <v>4533230177.5792294</v>
      </c>
    </row>
    <row r="24" spans="1:20" x14ac:dyDescent="0.2">
      <c r="I24" s="36"/>
    </row>
  </sheetData>
  <mergeCells count="9">
    <mergeCell ref="A23:B23"/>
    <mergeCell ref="A2:T2"/>
    <mergeCell ref="S1:T1"/>
    <mergeCell ref="A4:B6"/>
    <mergeCell ref="C4:G4"/>
    <mergeCell ref="I4:M4"/>
    <mergeCell ref="N4:P4"/>
    <mergeCell ref="Q4:S4"/>
    <mergeCell ref="T4:T6"/>
  </mergeCells>
  <pageMargins left="0.98425196850393704" right="0.98425196850393704" top="0.98425196850393704" bottom="0.98425196850393704" header="0.51181102362204722" footer="0.51181102362204722"/>
  <pageSetup paperSize="9" scale="46" fitToHeight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528DD-4030-40BD-9012-31F80DFA8675}">
  <sheetPr>
    <pageSetUpPr fitToPage="1"/>
  </sheetPr>
  <dimension ref="A2:W44"/>
  <sheetViews>
    <sheetView view="pageBreakPreview" zoomScale="70" zoomScaleNormal="70" zoomScaleSheetLayoutView="70" workbookViewId="0">
      <pane xSplit="2" ySplit="6" topLeftCell="C7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R2"/>
    </sheetView>
  </sheetViews>
  <sheetFormatPr defaultColWidth="15.140625" defaultRowHeight="15" x14ac:dyDescent="0.25"/>
  <cols>
    <col min="1" max="1" width="7.28515625" style="37" customWidth="1"/>
    <col min="2" max="2" width="50.42578125" style="38" bestFit="1" customWidth="1"/>
    <col min="3" max="3" width="24.140625" style="68" customWidth="1"/>
    <col min="4" max="4" width="14.85546875" style="37" bestFit="1" customWidth="1"/>
    <col min="5" max="5" width="15.28515625" style="37" customWidth="1"/>
    <col min="6" max="6" width="13.28515625" style="37" customWidth="1"/>
    <col min="7" max="7" width="14.7109375" style="37" bestFit="1" customWidth="1"/>
    <col min="8" max="8" width="13.28515625" style="69" bestFit="1" customWidth="1"/>
    <col min="9" max="9" width="14" style="70" bestFit="1" customWidth="1"/>
    <col min="10" max="10" width="11.28515625" style="70" bestFit="1" customWidth="1"/>
    <col min="11" max="11" width="16.5703125" style="70" bestFit="1" customWidth="1"/>
    <col min="12" max="12" width="15.5703125" style="69" bestFit="1" customWidth="1"/>
    <col min="13" max="13" width="14.85546875" style="70" bestFit="1" customWidth="1"/>
    <col min="14" max="14" width="12.7109375" style="70" bestFit="1" customWidth="1"/>
    <col min="15" max="15" width="17.28515625" style="69" bestFit="1" customWidth="1"/>
    <col min="16" max="16" width="15.140625" style="70" customWidth="1"/>
    <col min="17" max="17" width="13.42578125" style="70" customWidth="1"/>
    <col min="18" max="18" width="14.85546875" style="69" customWidth="1"/>
    <col min="19" max="19" width="16.5703125" style="39" customWidth="1"/>
    <col min="20" max="21" width="15.140625" style="39"/>
    <col min="22" max="22" width="18.7109375" style="39" bestFit="1" customWidth="1"/>
    <col min="23" max="23" width="15.7109375" style="39" bestFit="1" customWidth="1"/>
    <col min="24" max="16384" width="15.140625" style="39"/>
  </cols>
  <sheetData>
    <row r="2" spans="1:23" x14ac:dyDescent="0.25">
      <c r="A2" s="180" t="s">
        <v>263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23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3" ht="18.75" x14ac:dyDescent="0.25">
      <c r="A4" s="181"/>
      <c r="B4" s="181"/>
      <c r="C4" s="182" t="s">
        <v>100</v>
      </c>
      <c r="D4" s="182"/>
      <c r="E4" s="182"/>
      <c r="F4" s="182"/>
      <c r="G4" s="183"/>
      <c r="H4" s="184" t="s">
        <v>101</v>
      </c>
      <c r="I4" s="184"/>
      <c r="J4" s="184"/>
      <c r="K4" s="184"/>
      <c r="L4" s="184"/>
      <c r="M4" s="183"/>
      <c r="N4" s="183"/>
      <c r="O4" s="185" t="s">
        <v>102</v>
      </c>
      <c r="P4" s="185"/>
      <c r="Q4" s="185"/>
      <c r="R4" s="186" t="s">
        <v>99</v>
      </c>
    </row>
    <row r="5" spans="1:23" x14ac:dyDescent="0.25">
      <c r="A5" s="181"/>
      <c r="B5" s="181"/>
      <c r="C5" s="41" t="s">
        <v>68</v>
      </c>
      <c r="D5" s="42" t="s">
        <v>70</v>
      </c>
      <c r="E5" s="42" t="s">
        <v>72</v>
      </c>
      <c r="F5" s="42" t="s">
        <v>74</v>
      </c>
      <c r="G5" s="43" t="s">
        <v>76</v>
      </c>
      <c r="H5" s="44" t="s">
        <v>78</v>
      </c>
      <c r="I5" s="45" t="s">
        <v>80</v>
      </c>
      <c r="J5" s="45" t="s">
        <v>82</v>
      </c>
      <c r="K5" s="45" t="s">
        <v>83</v>
      </c>
      <c r="L5" s="44" t="s">
        <v>85</v>
      </c>
      <c r="M5" s="45" t="s">
        <v>87</v>
      </c>
      <c r="N5" s="45" t="s">
        <v>89</v>
      </c>
      <c r="O5" s="44" t="s">
        <v>91</v>
      </c>
      <c r="P5" s="45" t="s">
        <v>93</v>
      </c>
      <c r="Q5" s="45" t="s">
        <v>95</v>
      </c>
      <c r="R5" s="186"/>
    </row>
    <row r="6" spans="1:23" ht="105" x14ac:dyDescent="0.25">
      <c r="A6" s="181"/>
      <c r="B6" s="181"/>
      <c r="C6" s="41" t="s">
        <v>69</v>
      </c>
      <c r="D6" s="46" t="s">
        <v>71</v>
      </c>
      <c r="E6" s="47" t="s">
        <v>103</v>
      </c>
      <c r="F6" s="48" t="s">
        <v>104</v>
      </c>
      <c r="G6" s="43" t="s">
        <v>105</v>
      </c>
      <c r="H6" s="44" t="s">
        <v>79</v>
      </c>
      <c r="I6" s="45" t="s">
        <v>81</v>
      </c>
      <c r="J6" s="45" t="s">
        <v>13</v>
      </c>
      <c r="K6" s="45" t="s">
        <v>84</v>
      </c>
      <c r="L6" s="44" t="s">
        <v>86</v>
      </c>
      <c r="M6" s="43" t="s">
        <v>88</v>
      </c>
      <c r="N6" s="43" t="s">
        <v>90</v>
      </c>
      <c r="O6" s="44" t="s">
        <v>92</v>
      </c>
      <c r="P6" s="43" t="s">
        <v>94</v>
      </c>
      <c r="Q6" s="45" t="s">
        <v>106</v>
      </c>
      <c r="R6" s="186"/>
    </row>
    <row r="7" spans="1:23" s="52" customFormat="1" ht="14.25" x14ac:dyDescent="0.25">
      <c r="A7" s="49" t="s">
        <v>107</v>
      </c>
      <c r="B7" s="50" t="s">
        <v>108</v>
      </c>
      <c r="C7" s="51">
        <v>1519825783.2797008</v>
      </c>
      <c r="D7" s="51">
        <v>806803517.63288987</v>
      </c>
      <c r="E7" s="51">
        <v>806801689.95438981</v>
      </c>
      <c r="F7" s="51">
        <v>1827.6785</v>
      </c>
      <c r="G7" s="51">
        <v>713022265.64681101</v>
      </c>
      <c r="H7" s="51">
        <v>85323992</v>
      </c>
      <c r="I7" s="51">
        <v>0</v>
      </c>
      <c r="J7" s="51">
        <v>0</v>
      </c>
      <c r="K7" s="51">
        <v>85323992</v>
      </c>
      <c r="L7" s="51">
        <v>144532163.74200001</v>
      </c>
      <c r="M7" s="51">
        <v>144532163.74200001</v>
      </c>
      <c r="N7" s="51"/>
      <c r="O7" s="51"/>
      <c r="P7" s="51"/>
      <c r="Q7" s="51"/>
      <c r="R7" s="51">
        <v>1749681939.0217009</v>
      </c>
    </row>
    <row r="8" spans="1:23" x14ac:dyDescent="0.25">
      <c r="A8" s="47" t="s">
        <v>109</v>
      </c>
      <c r="B8" s="53" t="s">
        <v>108</v>
      </c>
      <c r="C8" s="51">
        <v>1080780384.0976508</v>
      </c>
      <c r="D8" s="54">
        <v>554288492.38926995</v>
      </c>
      <c r="E8" s="54">
        <v>554288492.38926995</v>
      </c>
      <c r="F8" s="54">
        <v>0</v>
      </c>
      <c r="G8" s="54">
        <v>526491891.70838088</v>
      </c>
      <c r="H8" s="51">
        <v>76385274</v>
      </c>
      <c r="I8" s="54"/>
      <c r="J8" s="54"/>
      <c r="K8" s="54">
        <v>76385274</v>
      </c>
      <c r="L8" s="51">
        <v>134359793.74200001</v>
      </c>
      <c r="M8" s="54">
        <v>134359793.74200001</v>
      </c>
      <c r="N8" s="54"/>
      <c r="O8" s="51"/>
      <c r="P8" s="54"/>
      <c r="Q8" s="54"/>
      <c r="R8" s="51">
        <v>1291525451.8396509</v>
      </c>
    </row>
    <row r="9" spans="1:23" ht="30" x14ac:dyDescent="0.25">
      <c r="A9" s="47" t="s">
        <v>110</v>
      </c>
      <c r="B9" s="53" t="s">
        <v>111</v>
      </c>
      <c r="C9" s="51">
        <v>58518868.548219994</v>
      </c>
      <c r="D9" s="54">
        <v>58469249.154269993</v>
      </c>
      <c r="E9" s="54">
        <v>58469249.154269993</v>
      </c>
      <c r="F9" s="54">
        <v>0</v>
      </c>
      <c r="G9" s="54">
        <v>49619.393950000005</v>
      </c>
      <c r="H9" s="51">
        <v>193620</v>
      </c>
      <c r="I9" s="54"/>
      <c r="J9" s="54"/>
      <c r="K9" s="54">
        <v>193620</v>
      </c>
      <c r="L9" s="51">
        <v>2697936</v>
      </c>
      <c r="M9" s="54">
        <v>2697936</v>
      </c>
      <c r="N9" s="54"/>
      <c r="O9" s="51"/>
      <c r="P9" s="54"/>
      <c r="Q9" s="54"/>
      <c r="R9" s="51">
        <v>61410424.548219994</v>
      </c>
    </row>
    <row r="10" spans="1:23" ht="45" x14ac:dyDescent="0.25">
      <c r="A10" s="47" t="s">
        <v>112</v>
      </c>
      <c r="B10" s="53" t="s">
        <v>113</v>
      </c>
      <c r="C10" s="51">
        <v>380526530.63382983</v>
      </c>
      <c r="D10" s="54">
        <v>194045776.08934975</v>
      </c>
      <c r="E10" s="54">
        <v>194043948.41084975</v>
      </c>
      <c r="F10" s="54">
        <v>1827.6785</v>
      </c>
      <c r="G10" s="54">
        <v>186480754.54448009</v>
      </c>
      <c r="H10" s="51">
        <v>8745098</v>
      </c>
      <c r="I10" s="54"/>
      <c r="J10" s="54"/>
      <c r="K10" s="54">
        <v>8745098</v>
      </c>
      <c r="L10" s="51">
        <v>7474434</v>
      </c>
      <c r="M10" s="54">
        <v>7474434</v>
      </c>
      <c r="N10" s="54"/>
      <c r="O10" s="51"/>
      <c r="P10" s="54"/>
      <c r="Q10" s="54"/>
      <c r="R10" s="51">
        <v>396746062.63382983</v>
      </c>
    </row>
    <row r="11" spans="1:23" s="52" customFormat="1" ht="14.25" x14ac:dyDescent="0.25">
      <c r="A11" s="49" t="s">
        <v>114</v>
      </c>
      <c r="B11" s="49" t="s">
        <v>115</v>
      </c>
      <c r="C11" s="51">
        <v>1201526.81228</v>
      </c>
      <c r="D11" s="51">
        <v>1201526.81228</v>
      </c>
      <c r="E11" s="51">
        <v>1201526.81228</v>
      </c>
      <c r="F11" s="51">
        <v>0</v>
      </c>
      <c r="G11" s="51">
        <v>0</v>
      </c>
      <c r="H11" s="51">
        <v>730284</v>
      </c>
      <c r="I11" s="51">
        <v>0</v>
      </c>
      <c r="J11" s="51">
        <v>0</v>
      </c>
      <c r="K11" s="51">
        <v>730284</v>
      </c>
      <c r="L11" s="51">
        <v>2666607</v>
      </c>
      <c r="M11" s="51">
        <v>2666607</v>
      </c>
      <c r="N11" s="51"/>
      <c r="O11" s="51"/>
      <c r="P11" s="51"/>
      <c r="Q11" s="51"/>
      <c r="R11" s="51">
        <v>4598417.8122800002</v>
      </c>
    </row>
    <row r="12" spans="1:23" x14ac:dyDescent="0.25">
      <c r="A12" s="47" t="s">
        <v>116</v>
      </c>
      <c r="B12" s="55" t="s">
        <v>117</v>
      </c>
      <c r="C12" s="51">
        <v>1201526.81228</v>
      </c>
      <c r="D12" s="54">
        <v>1201526.81228</v>
      </c>
      <c r="E12" s="54">
        <v>1201526.81228</v>
      </c>
      <c r="F12" s="54">
        <v>0</v>
      </c>
      <c r="G12" s="54">
        <v>0</v>
      </c>
      <c r="H12" s="51">
        <v>341982</v>
      </c>
      <c r="I12" s="54"/>
      <c r="J12" s="54"/>
      <c r="K12" s="54">
        <v>341982</v>
      </c>
      <c r="L12" s="51">
        <v>1707762</v>
      </c>
      <c r="M12" s="54">
        <v>1707762</v>
      </c>
      <c r="N12" s="54"/>
      <c r="O12" s="51"/>
      <c r="P12" s="54"/>
      <c r="Q12" s="54"/>
      <c r="R12" s="51">
        <v>3251270.8122800002</v>
      </c>
    </row>
    <row r="13" spans="1:23" x14ac:dyDescent="0.25">
      <c r="A13" s="47" t="s">
        <v>118</v>
      </c>
      <c r="B13" s="55" t="s">
        <v>119</v>
      </c>
      <c r="C13" s="51">
        <v>0</v>
      </c>
      <c r="D13" s="54">
        <v>0</v>
      </c>
      <c r="E13" s="54">
        <v>0</v>
      </c>
      <c r="F13" s="54">
        <v>0</v>
      </c>
      <c r="G13" s="54">
        <v>0</v>
      </c>
      <c r="H13" s="51">
        <v>388302</v>
      </c>
      <c r="I13" s="54"/>
      <c r="J13" s="54"/>
      <c r="K13" s="54">
        <v>388302</v>
      </c>
      <c r="L13" s="51">
        <v>958845</v>
      </c>
      <c r="M13" s="54">
        <v>958845</v>
      </c>
      <c r="N13" s="54"/>
      <c r="O13" s="51"/>
      <c r="P13" s="54"/>
      <c r="Q13" s="54"/>
      <c r="R13" s="51">
        <v>1347147</v>
      </c>
    </row>
    <row r="14" spans="1:23" x14ac:dyDescent="0.25">
      <c r="A14" s="47" t="s">
        <v>120</v>
      </c>
      <c r="B14" s="53" t="s">
        <v>121</v>
      </c>
      <c r="C14" s="51">
        <v>0</v>
      </c>
      <c r="D14" s="54">
        <v>0</v>
      </c>
      <c r="E14" s="54">
        <v>0</v>
      </c>
      <c r="F14" s="54">
        <v>0</v>
      </c>
      <c r="G14" s="54">
        <v>0</v>
      </c>
      <c r="H14" s="51">
        <v>0</v>
      </c>
      <c r="I14" s="54"/>
      <c r="J14" s="54"/>
      <c r="K14" s="54"/>
      <c r="L14" s="51">
        <v>0</v>
      </c>
      <c r="M14" s="54"/>
      <c r="N14" s="54"/>
      <c r="O14" s="51"/>
      <c r="P14" s="54"/>
      <c r="Q14" s="54"/>
      <c r="R14" s="51">
        <v>0</v>
      </c>
    </row>
    <row r="15" spans="1:23" s="52" customFormat="1" ht="14.25" x14ac:dyDescent="0.25">
      <c r="A15" s="56" t="s">
        <v>122</v>
      </c>
      <c r="B15" s="49" t="s">
        <v>123</v>
      </c>
      <c r="C15" s="51">
        <v>668331124.28060007</v>
      </c>
      <c r="D15" s="51">
        <v>402929076.96607018</v>
      </c>
      <c r="E15" s="51">
        <v>393163738.16507018</v>
      </c>
      <c r="F15" s="51">
        <v>9765338.8010000009</v>
      </c>
      <c r="G15" s="51">
        <v>265402047.31452984</v>
      </c>
      <c r="H15" s="51">
        <v>183498548</v>
      </c>
      <c r="I15" s="51">
        <v>35519899</v>
      </c>
      <c r="J15" s="51">
        <v>0</v>
      </c>
      <c r="K15" s="51">
        <v>147978649</v>
      </c>
      <c r="L15" s="51">
        <v>432922507.27899998</v>
      </c>
      <c r="M15" s="51">
        <v>432922507.27899998</v>
      </c>
      <c r="N15" s="51"/>
      <c r="O15" s="51"/>
      <c r="P15" s="51"/>
      <c r="Q15" s="51"/>
      <c r="R15" s="51">
        <v>1284752179.5596001</v>
      </c>
      <c r="T15" s="57"/>
      <c r="V15" s="58"/>
      <c r="W15" s="59"/>
    </row>
    <row r="16" spans="1:23" x14ac:dyDescent="0.25">
      <c r="A16" s="47" t="s">
        <v>124</v>
      </c>
      <c r="B16" s="53" t="s">
        <v>125</v>
      </c>
      <c r="C16" s="51">
        <v>366698527.63199008</v>
      </c>
      <c r="D16" s="54">
        <v>235073447.69745019</v>
      </c>
      <c r="E16" s="54">
        <v>235073447.69745019</v>
      </c>
      <c r="F16" s="54">
        <v>0</v>
      </c>
      <c r="G16" s="54">
        <v>131625079.93453991</v>
      </c>
      <c r="H16" s="51">
        <v>46633483</v>
      </c>
      <c r="I16" s="54">
        <v>9026865.0203812346</v>
      </c>
      <c r="J16" s="54"/>
      <c r="K16" s="54">
        <v>37606617.979618765</v>
      </c>
      <c r="L16" s="51">
        <v>95243573</v>
      </c>
      <c r="M16" s="54">
        <v>95243573</v>
      </c>
      <c r="N16" s="54"/>
      <c r="O16" s="51"/>
      <c r="P16" s="54"/>
      <c r="Q16" s="54"/>
      <c r="R16" s="51">
        <v>508575583.63199008</v>
      </c>
      <c r="S16" s="60"/>
      <c r="U16" s="60"/>
      <c r="V16" s="61"/>
      <c r="W16" s="62"/>
    </row>
    <row r="17" spans="1:23" x14ac:dyDescent="0.25">
      <c r="A17" s="47" t="s">
        <v>126</v>
      </c>
      <c r="B17" s="53" t="s">
        <v>127</v>
      </c>
      <c r="C17" s="51">
        <v>18959588.084190011</v>
      </c>
      <c r="D17" s="54">
        <v>67944.275760000004</v>
      </c>
      <c r="E17" s="54">
        <v>67944.275760000004</v>
      </c>
      <c r="F17" s="54">
        <v>0</v>
      </c>
      <c r="G17" s="54">
        <v>18891643.808430012</v>
      </c>
      <c r="H17" s="51">
        <v>9310685</v>
      </c>
      <c r="I17" s="54">
        <v>1802273.6312080368</v>
      </c>
      <c r="J17" s="54"/>
      <c r="K17" s="54">
        <v>7508411.368791963</v>
      </c>
      <c r="L17" s="51">
        <v>110239307</v>
      </c>
      <c r="M17" s="54">
        <v>110239307</v>
      </c>
      <c r="N17" s="54"/>
      <c r="O17" s="51"/>
      <c r="P17" s="54"/>
      <c r="Q17" s="54"/>
      <c r="R17" s="51">
        <v>138509580.08419001</v>
      </c>
      <c r="S17" s="60"/>
      <c r="U17" s="60"/>
      <c r="V17" s="61"/>
      <c r="W17" s="62"/>
    </row>
    <row r="18" spans="1:23" x14ac:dyDescent="0.25">
      <c r="A18" s="47" t="s">
        <v>128</v>
      </c>
      <c r="B18" s="53" t="s">
        <v>129</v>
      </c>
      <c r="C18" s="51">
        <v>58264824.329010047</v>
      </c>
      <c r="D18" s="54">
        <v>28200644.916150004</v>
      </c>
      <c r="E18" s="54">
        <v>28200644.916150004</v>
      </c>
      <c r="F18" s="54">
        <v>0</v>
      </c>
      <c r="G18" s="54">
        <v>30064179.412860043</v>
      </c>
      <c r="H18" s="51">
        <v>101832067</v>
      </c>
      <c r="I18" s="54">
        <v>19711680.629890293</v>
      </c>
      <c r="J18" s="54"/>
      <c r="K18" s="54">
        <v>82120386.370109707</v>
      </c>
      <c r="L18" s="51">
        <v>176308424.27899998</v>
      </c>
      <c r="M18" s="54">
        <v>176308424.27899998</v>
      </c>
      <c r="N18" s="54"/>
      <c r="O18" s="51"/>
      <c r="P18" s="54"/>
      <c r="Q18" s="54"/>
      <c r="R18" s="51">
        <v>336405315.60801005</v>
      </c>
      <c r="S18" s="60"/>
      <c r="U18" s="60"/>
      <c r="V18" s="61"/>
      <c r="W18" s="62"/>
    </row>
    <row r="19" spans="1:23" x14ac:dyDescent="0.25">
      <c r="A19" s="47" t="s">
        <v>130</v>
      </c>
      <c r="B19" s="53" t="s">
        <v>131</v>
      </c>
      <c r="C19" s="51">
        <v>224408184.23540989</v>
      </c>
      <c r="D19" s="54">
        <v>139587040.07671002</v>
      </c>
      <c r="E19" s="54">
        <v>129821701.27571</v>
      </c>
      <c r="F19" s="54">
        <v>9765338.8010000009</v>
      </c>
      <c r="G19" s="54">
        <v>84821144.15869987</v>
      </c>
      <c r="H19" s="51">
        <v>25722311</v>
      </c>
      <c r="I19" s="54">
        <v>4979079.7185204346</v>
      </c>
      <c r="J19" s="54"/>
      <c r="K19" s="54">
        <v>20743231.281479567</v>
      </c>
      <c r="L19" s="51">
        <v>50679047</v>
      </c>
      <c r="M19" s="54">
        <v>50679047</v>
      </c>
      <c r="N19" s="54"/>
      <c r="O19" s="51"/>
      <c r="P19" s="54"/>
      <c r="Q19" s="54"/>
      <c r="R19" s="51">
        <v>300809542.23540986</v>
      </c>
      <c r="S19" s="60"/>
      <c r="U19" s="60"/>
      <c r="V19" s="61"/>
      <c r="W19" s="62"/>
    </row>
    <row r="20" spans="1:23" x14ac:dyDescent="0.25">
      <c r="A20" s="47" t="s">
        <v>132</v>
      </c>
      <c r="B20" s="53" t="s">
        <v>133</v>
      </c>
      <c r="C20" s="51">
        <v>0</v>
      </c>
      <c r="D20" s="54">
        <v>0</v>
      </c>
      <c r="E20" s="54">
        <v>0</v>
      </c>
      <c r="F20" s="54">
        <v>0</v>
      </c>
      <c r="G20" s="54">
        <v>0</v>
      </c>
      <c r="H20" s="51">
        <v>2</v>
      </c>
      <c r="I20" s="54"/>
      <c r="J20" s="54"/>
      <c r="K20" s="54">
        <v>2</v>
      </c>
      <c r="L20" s="51">
        <v>452156</v>
      </c>
      <c r="M20" s="54">
        <v>452156</v>
      </c>
      <c r="N20" s="54"/>
      <c r="O20" s="51"/>
      <c r="P20" s="54"/>
      <c r="Q20" s="54"/>
      <c r="R20" s="51">
        <v>452158</v>
      </c>
      <c r="S20" s="60"/>
      <c r="U20" s="60"/>
      <c r="V20" s="61"/>
    </row>
    <row r="21" spans="1:23" s="52" customFormat="1" ht="28.5" x14ac:dyDescent="0.25">
      <c r="A21" s="49" t="s">
        <v>134</v>
      </c>
      <c r="B21" s="50" t="s">
        <v>135</v>
      </c>
      <c r="C21" s="51">
        <v>129700618.62059</v>
      </c>
      <c r="D21" s="51">
        <v>121583646.32350001</v>
      </c>
      <c r="E21" s="51">
        <v>120641004.75830001</v>
      </c>
      <c r="F21" s="51">
        <v>942641.56519999995</v>
      </c>
      <c r="G21" s="51">
        <v>8116972.2970899995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/>
      <c r="O21" s="51"/>
      <c r="P21" s="51"/>
      <c r="Q21" s="51"/>
      <c r="R21" s="51">
        <v>129700618.62059</v>
      </c>
      <c r="V21" s="58"/>
    </row>
    <row r="22" spans="1:23" ht="45" x14ac:dyDescent="0.25">
      <c r="A22" s="47" t="s">
        <v>136</v>
      </c>
      <c r="B22" s="53" t="s">
        <v>137</v>
      </c>
      <c r="C22" s="51">
        <v>115558786.60253</v>
      </c>
      <c r="D22" s="54">
        <v>115558786.60253</v>
      </c>
      <c r="E22" s="54">
        <v>114616145.03733</v>
      </c>
      <c r="F22" s="54">
        <v>942641.56519999995</v>
      </c>
      <c r="G22" s="54">
        <v>0</v>
      </c>
      <c r="H22" s="51">
        <v>0</v>
      </c>
      <c r="I22" s="54"/>
      <c r="J22" s="54"/>
      <c r="K22" s="54"/>
      <c r="L22" s="51">
        <v>0</v>
      </c>
      <c r="M22" s="54"/>
      <c r="N22" s="54"/>
      <c r="O22" s="51"/>
      <c r="P22" s="54"/>
      <c r="Q22" s="54"/>
      <c r="R22" s="51">
        <v>115558786.60253</v>
      </c>
    </row>
    <row r="23" spans="1:23" x14ac:dyDescent="0.25">
      <c r="A23" s="47" t="s">
        <v>138</v>
      </c>
      <c r="B23" s="53" t="s">
        <v>139</v>
      </c>
      <c r="C23" s="51">
        <v>14141832.018060001</v>
      </c>
      <c r="D23" s="54">
        <v>6024859.7209700011</v>
      </c>
      <c r="E23" s="54">
        <v>6024859.7209700011</v>
      </c>
      <c r="F23" s="54">
        <v>0</v>
      </c>
      <c r="G23" s="54">
        <v>8116972.2970899995</v>
      </c>
      <c r="H23" s="51">
        <v>0</v>
      </c>
      <c r="I23" s="54"/>
      <c r="J23" s="54"/>
      <c r="K23" s="54"/>
      <c r="L23" s="51">
        <v>0</v>
      </c>
      <c r="M23" s="54"/>
      <c r="N23" s="54"/>
      <c r="O23" s="51"/>
      <c r="P23" s="54"/>
      <c r="Q23" s="54"/>
      <c r="R23" s="51">
        <v>14141832.018060001</v>
      </c>
    </row>
    <row r="24" spans="1:23" x14ac:dyDescent="0.25">
      <c r="A24" s="47" t="s">
        <v>140</v>
      </c>
      <c r="B24" s="53" t="s">
        <v>141</v>
      </c>
      <c r="C24" s="51">
        <v>0</v>
      </c>
      <c r="D24" s="54">
        <v>0</v>
      </c>
      <c r="E24" s="54">
        <v>0</v>
      </c>
      <c r="F24" s="54">
        <v>0</v>
      </c>
      <c r="G24" s="54">
        <v>0</v>
      </c>
      <c r="H24" s="51">
        <v>0</v>
      </c>
      <c r="I24" s="54"/>
      <c r="J24" s="54"/>
      <c r="K24" s="54"/>
      <c r="L24" s="51">
        <v>0</v>
      </c>
      <c r="M24" s="54"/>
      <c r="N24" s="54"/>
      <c r="O24" s="51"/>
      <c r="P24" s="54"/>
      <c r="Q24" s="54"/>
      <c r="R24" s="51">
        <v>0</v>
      </c>
    </row>
    <row r="25" spans="1:23" s="52" customFormat="1" ht="28.5" x14ac:dyDescent="0.25">
      <c r="A25" s="49" t="s">
        <v>142</v>
      </c>
      <c r="B25" s="50" t="s">
        <v>143</v>
      </c>
      <c r="C25" s="51">
        <v>471364779.92338985</v>
      </c>
      <c r="D25" s="51">
        <v>471364779.92338985</v>
      </c>
      <c r="E25" s="51">
        <v>437604658.28798985</v>
      </c>
      <c r="F25" s="51">
        <v>33760121.635399997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675268100</v>
      </c>
      <c r="M25" s="51">
        <v>675268100</v>
      </c>
      <c r="N25" s="51"/>
      <c r="O25" s="51"/>
      <c r="P25" s="51"/>
      <c r="Q25" s="51"/>
      <c r="R25" s="51">
        <v>1146632879.9233899</v>
      </c>
    </row>
    <row r="26" spans="1:23" x14ac:dyDescent="0.25">
      <c r="A26" s="47" t="s">
        <v>144</v>
      </c>
      <c r="B26" s="53" t="s">
        <v>145</v>
      </c>
      <c r="C26" s="51">
        <v>33760121.635399997</v>
      </c>
      <c r="D26" s="54">
        <v>33760121.635399997</v>
      </c>
      <c r="E26" s="54">
        <v>0</v>
      </c>
      <c r="F26" s="54">
        <v>33760121.635399997</v>
      </c>
      <c r="G26" s="54">
        <v>0</v>
      </c>
      <c r="H26" s="51">
        <v>0</v>
      </c>
      <c r="I26" s="54"/>
      <c r="J26" s="54"/>
      <c r="K26" s="54"/>
      <c r="L26" s="51">
        <v>675268100</v>
      </c>
      <c r="M26" s="54">
        <v>675268100</v>
      </c>
      <c r="N26" s="54"/>
      <c r="O26" s="51"/>
      <c r="P26" s="54"/>
      <c r="Q26" s="54"/>
      <c r="R26" s="51">
        <v>709028221.63540006</v>
      </c>
    </row>
    <row r="27" spans="1:23" ht="45" x14ac:dyDescent="0.25">
      <c r="A27" s="47" t="s">
        <v>146</v>
      </c>
      <c r="B27" s="53" t="s">
        <v>147</v>
      </c>
      <c r="C27" s="51">
        <v>0</v>
      </c>
      <c r="D27" s="54">
        <v>0</v>
      </c>
      <c r="E27" s="54">
        <v>0</v>
      </c>
      <c r="F27" s="54">
        <v>0</v>
      </c>
      <c r="G27" s="54">
        <v>0</v>
      </c>
      <c r="H27" s="51">
        <v>0</v>
      </c>
      <c r="I27" s="54"/>
      <c r="J27" s="54"/>
      <c r="K27" s="54"/>
      <c r="L27" s="51">
        <v>0</v>
      </c>
      <c r="M27" s="54"/>
      <c r="N27" s="54"/>
      <c r="O27" s="51"/>
      <c r="P27" s="54"/>
      <c r="Q27" s="54"/>
      <c r="R27" s="51">
        <v>0</v>
      </c>
    </row>
    <row r="28" spans="1:23" ht="45" x14ac:dyDescent="0.25">
      <c r="A28" s="47" t="s">
        <v>148</v>
      </c>
      <c r="B28" s="42" t="s">
        <v>149</v>
      </c>
      <c r="C28" s="51">
        <v>437604658.28798985</v>
      </c>
      <c r="D28" s="54">
        <v>437604658.28798985</v>
      </c>
      <c r="E28" s="54">
        <v>437604658.28798985</v>
      </c>
      <c r="F28" s="54">
        <v>0</v>
      </c>
      <c r="G28" s="54">
        <v>0</v>
      </c>
      <c r="H28" s="51">
        <v>0</v>
      </c>
      <c r="I28" s="54"/>
      <c r="J28" s="54"/>
      <c r="K28" s="54"/>
      <c r="L28" s="51">
        <v>0</v>
      </c>
      <c r="M28" s="54"/>
      <c r="N28" s="54"/>
      <c r="O28" s="51"/>
      <c r="P28" s="54"/>
      <c r="Q28" s="54"/>
      <c r="R28" s="51">
        <v>437604658.28798985</v>
      </c>
    </row>
    <row r="29" spans="1:23" s="52" customFormat="1" ht="28.5" x14ac:dyDescent="0.25">
      <c r="A29" s="49" t="s">
        <v>150</v>
      </c>
      <c r="B29" s="50" t="s">
        <v>151</v>
      </c>
      <c r="C29" s="51">
        <v>75022516.275800005</v>
      </c>
      <c r="D29" s="51">
        <v>74874774.226130009</v>
      </c>
      <c r="E29" s="54">
        <v>22924804.998730004</v>
      </c>
      <c r="F29" s="54">
        <v>51949969.227399997</v>
      </c>
      <c r="G29" s="54">
        <v>147742.04966999998</v>
      </c>
      <c r="H29" s="51">
        <v>0</v>
      </c>
      <c r="I29" s="51"/>
      <c r="J29" s="51"/>
      <c r="K29" s="51"/>
      <c r="L29" s="51">
        <v>0</v>
      </c>
      <c r="M29" s="51"/>
      <c r="N29" s="51"/>
      <c r="O29" s="51"/>
      <c r="P29" s="51"/>
      <c r="Q29" s="51"/>
      <c r="R29" s="51">
        <v>75022516.275800005</v>
      </c>
    </row>
    <row r="30" spans="1:23" s="52" customFormat="1" ht="14.25" x14ac:dyDescent="0.25">
      <c r="A30" s="49" t="s">
        <v>152</v>
      </c>
      <c r="B30" s="50" t="s">
        <v>153</v>
      </c>
      <c r="C30" s="51">
        <v>78323704.918900013</v>
      </c>
      <c r="D30" s="51">
        <v>78323704.918900013</v>
      </c>
      <c r="E30" s="51">
        <v>70483485.01730001</v>
      </c>
      <c r="F30" s="51">
        <v>7840219.9015999995</v>
      </c>
      <c r="G30" s="51">
        <v>0</v>
      </c>
      <c r="H30" s="51">
        <v>17514991</v>
      </c>
      <c r="I30" s="51">
        <v>17514991</v>
      </c>
      <c r="J30" s="51">
        <v>0</v>
      </c>
      <c r="K30" s="51">
        <v>0</v>
      </c>
      <c r="L30" s="51">
        <v>0</v>
      </c>
      <c r="M30" s="51">
        <v>0</v>
      </c>
      <c r="N30" s="51"/>
      <c r="O30" s="51"/>
      <c r="P30" s="51"/>
      <c r="Q30" s="51"/>
      <c r="R30" s="51">
        <v>95838695.918900013</v>
      </c>
    </row>
    <row r="31" spans="1:23" ht="30" x14ac:dyDescent="0.25">
      <c r="A31" s="47" t="s">
        <v>154</v>
      </c>
      <c r="B31" s="53" t="s">
        <v>155</v>
      </c>
      <c r="C31" s="51">
        <v>77686655.73255001</v>
      </c>
      <c r="D31" s="54">
        <v>77686655.73255001</v>
      </c>
      <c r="E31" s="54">
        <v>69846435.830950007</v>
      </c>
      <c r="F31" s="54">
        <v>7840219.9015999995</v>
      </c>
      <c r="G31" s="54">
        <v>0</v>
      </c>
      <c r="H31" s="51">
        <v>0</v>
      </c>
      <c r="I31" s="54"/>
      <c r="J31" s="54"/>
      <c r="K31" s="54"/>
      <c r="L31" s="51">
        <v>0</v>
      </c>
      <c r="M31" s="54"/>
      <c r="N31" s="54"/>
      <c r="O31" s="51"/>
      <c r="P31" s="54"/>
      <c r="Q31" s="54"/>
      <c r="R31" s="51">
        <v>77686655.73255001</v>
      </c>
    </row>
    <row r="32" spans="1:23" x14ac:dyDescent="0.25">
      <c r="A32" s="47" t="s">
        <v>156</v>
      </c>
      <c r="B32" s="53" t="s">
        <v>157</v>
      </c>
      <c r="C32" s="51">
        <v>637049.18634999997</v>
      </c>
      <c r="D32" s="54">
        <v>637049.18634999997</v>
      </c>
      <c r="E32" s="54">
        <v>637049.18634999997</v>
      </c>
      <c r="F32" s="54">
        <v>0</v>
      </c>
      <c r="G32" s="54">
        <v>0</v>
      </c>
      <c r="H32" s="51">
        <v>0</v>
      </c>
      <c r="I32" s="54"/>
      <c r="J32" s="54"/>
      <c r="K32" s="54"/>
      <c r="L32" s="51">
        <v>0</v>
      </c>
      <c r="M32" s="54"/>
      <c r="N32" s="54"/>
      <c r="O32" s="51"/>
      <c r="P32" s="54"/>
      <c r="Q32" s="54"/>
      <c r="R32" s="51">
        <v>637049.18634999997</v>
      </c>
    </row>
    <row r="33" spans="1:18" x14ac:dyDescent="0.25">
      <c r="A33" s="47" t="s">
        <v>158</v>
      </c>
      <c r="B33" s="53" t="s">
        <v>159</v>
      </c>
      <c r="C33" s="51">
        <v>0</v>
      </c>
      <c r="D33" s="54">
        <v>0</v>
      </c>
      <c r="E33" s="54">
        <v>0</v>
      </c>
      <c r="F33" s="54">
        <v>0</v>
      </c>
      <c r="G33" s="54">
        <v>0</v>
      </c>
      <c r="H33" s="51">
        <v>17514991</v>
      </c>
      <c r="I33" s="54">
        <v>17514991</v>
      </c>
      <c r="J33" s="54"/>
      <c r="K33" s="54"/>
      <c r="L33" s="51">
        <v>0</v>
      </c>
      <c r="M33" s="54"/>
      <c r="N33" s="54"/>
      <c r="O33" s="51"/>
      <c r="P33" s="54"/>
      <c r="Q33" s="54"/>
      <c r="R33" s="51">
        <v>17514991</v>
      </c>
    </row>
    <row r="34" spans="1:18" x14ac:dyDescent="0.25">
      <c r="A34" s="47" t="s">
        <v>160</v>
      </c>
      <c r="B34" s="53" t="s">
        <v>161</v>
      </c>
      <c r="C34" s="51">
        <v>0</v>
      </c>
      <c r="D34" s="54">
        <v>0</v>
      </c>
      <c r="E34" s="54">
        <v>0</v>
      </c>
      <c r="F34" s="54">
        <v>0</v>
      </c>
      <c r="G34" s="54">
        <v>0</v>
      </c>
      <c r="H34" s="51">
        <v>0</v>
      </c>
      <c r="I34" s="54"/>
      <c r="J34" s="54"/>
      <c r="K34" s="54"/>
      <c r="L34" s="51">
        <v>0</v>
      </c>
      <c r="M34" s="54"/>
      <c r="N34" s="54"/>
      <c r="O34" s="51"/>
      <c r="P34" s="54"/>
      <c r="Q34" s="54"/>
      <c r="R34" s="51">
        <v>0</v>
      </c>
    </row>
    <row r="35" spans="1:18" s="52" customFormat="1" ht="14.25" x14ac:dyDescent="0.25">
      <c r="A35" s="49" t="s">
        <v>162</v>
      </c>
      <c r="B35" s="50" t="s">
        <v>163</v>
      </c>
      <c r="C35" s="51">
        <v>20718089.274560004</v>
      </c>
      <c r="D35" s="51">
        <v>9180444.7703900002</v>
      </c>
      <c r="E35" s="51">
        <v>9180444.7703900002</v>
      </c>
      <c r="F35" s="51">
        <v>0</v>
      </c>
      <c r="G35" s="51">
        <v>11537644.504170002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/>
      <c r="O35" s="51"/>
      <c r="P35" s="51"/>
      <c r="Q35" s="51"/>
      <c r="R35" s="51">
        <v>20718089.274560004</v>
      </c>
    </row>
    <row r="36" spans="1:18" ht="30" x14ac:dyDescent="0.25">
      <c r="A36" s="47" t="s">
        <v>164</v>
      </c>
      <c r="B36" s="53" t="s">
        <v>165</v>
      </c>
      <c r="C36" s="51">
        <v>0</v>
      </c>
      <c r="D36" s="54">
        <v>0</v>
      </c>
      <c r="E36" s="54">
        <v>0</v>
      </c>
      <c r="F36" s="54">
        <v>0</v>
      </c>
      <c r="G36" s="54">
        <v>0</v>
      </c>
      <c r="H36" s="51">
        <v>0</v>
      </c>
      <c r="I36" s="54"/>
      <c r="J36" s="54"/>
      <c r="K36" s="54"/>
      <c r="L36" s="51">
        <v>0</v>
      </c>
      <c r="M36" s="54"/>
      <c r="N36" s="54"/>
      <c r="O36" s="51"/>
      <c r="P36" s="54"/>
      <c r="Q36" s="54"/>
      <c r="R36" s="51">
        <v>0</v>
      </c>
    </row>
    <row r="37" spans="1:18" ht="30" x14ac:dyDescent="0.25">
      <c r="A37" s="47" t="s">
        <v>166</v>
      </c>
      <c r="B37" s="53" t="s">
        <v>167</v>
      </c>
      <c r="C37" s="51">
        <v>20718089.274560004</v>
      </c>
      <c r="D37" s="54">
        <v>9180444.7703900002</v>
      </c>
      <c r="E37" s="54">
        <v>9180444.7703900002</v>
      </c>
      <c r="F37" s="54">
        <v>0</v>
      </c>
      <c r="G37" s="54">
        <v>11537644.504170002</v>
      </c>
      <c r="H37" s="51">
        <v>0</v>
      </c>
      <c r="I37" s="54"/>
      <c r="J37" s="54"/>
      <c r="K37" s="54"/>
      <c r="L37" s="51">
        <v>0</v>
      </c>
      <c r="M37" s="54"/>
      <c r="N37" s="54"/>
      <c r="O37" s="51"/>
      <c r="P37" s="54"/>
      <c r="Q37" s="54"/>
      <c r="R37" s="51">
        <v>20718089.274560004</v>
      </c>
    </row>
    <row r="38" spans="1:18" x14ac:dyDescent="0.25">
      <c r="A38" s="47" t="s">
        <v>168</v>
      </c>
      <c r="B38" s="53" t="s">
        <v>169</v>
      </c>
      <c r="C38" s="51">
        <v>0</v>
      </c>
      <c r="D38" s="54">
        <v>0</v>
      </c>
      <c r="E38" s="54">
        <v>0</v>
      </c>
      <c r="F38" s="54">
        <v>0</v>
      </c>
      <c r="G38" s="54">
        <v>0</v>
      </c>
      <c r="H38" s="51">
        <v>0</v>
      </c>
      <c r="I38" s="54"/>
      <c r="J38" s="54"/>
      <c r="K38" s="54"/>
      <c r="L38" s="51">
        <v>0</v>
      </c>
      <c r="M38" s="54"/>
      <c r="N38" s="54"/>
      <c r="O38" s="51"/>
      <c r="P38" s="54"/>
      <c r="Q38" s="54"/>
      <c r="R38" s="51">
        <v>0</v>
      </c>
    </row>
    <row r="39" spans="1:18" s="52" customFormat="1" x14ac:dyDescent="0.25">
      <c r="A39" s="49" t="s">
        <v>170</v>
      </c>
      <c r="B39" s="50" t="s">
        <v>171</v>
      </c>
      <c r="C39" s="51">
        <v>0</v>
      </c>
      <c r="D39" s="51">
        <v>0</v>
      </c>
      <c r="E39" s="54">
        <v>0</v>
      </c>
      <c r="F39" s="51">
        <v>0</v>
      </c>
      <c r="G39" s="51">
        <v>0</v>
      </c>
      <c r="H39" s="51">
        <v>0</v>
      </c>
      <c r="I39" s="51"/>
      <c r="J39" s="51"/>
      <c r="K39" s="51"/>
      <c r="L39" s="51">
        <v>0</v>
      </c>
      <c r="M39" s="51"/>
      <c r="N39" s="51"/>
      <c r="O39" s="51"/>
      <c r="P39" s="51"/>
      <c r="Q39" s="51"/>
      <c r="R39" s="51">
        <v>0</v>
      </c>
    </row>
    <row r="40" spans="1:18" s="52" customFormat="1" ht="28.5" x14ac:dyDescent="0.25">
      <c r="A40" s="63" t="s">
        <v>172</v>
      </c>
      <c r="B40" s="50" t="s">
        <v>173</v>
      </c>
      <c r="C40" s="51">
        <v>26284841.172409993</v>
      </c>
      <c r="D40" s="51">
        <v>26284841.172409993</v>
      </c>
      <c r="E40" s="54">
        <v>4229892.8122100001</v>
      </c>
      <c r="F40" s="51">
        <v>22054948.360199992</v>
      </c>
      <c r="G40" s="51">
        <v>0</v>
      </c>
      <c r="H40" s="51">
        <v>0</v>
      </c>
      <c r="I40" s="51"/>
      <c r="J40" s="51"/>
      <c r="K40" s="51"/>
      <c r="L40" s="51">
        <v>0</v>
      </c>
      <c r="M40" s="51"/>
      <c r="N40" s="51"/>
      <c r="O40" s="51"/>
      <c r="P40" s="51"/>
      <c r="Q40" s="64"/>
      <c r="R40" s="51">
        <v>26284841.172409993</v>
      </c>
    </row>
    <row r="41" spans="1:18" s="52" customFormat="1" ht="14.25" x14ac:dyDescent="0.25">
      <c r="A41" s="178" t="s">
        <v>99</v>
      </c>
      <c r="B41" s="179"/>
      <c r="C41" s="51">
        <v>2990772984.5582304</v>
      </c>
      <c r="D41" s="51">
        <v>1992546312.7459598</v>
      </c>
      <c r="E41" s="51">
        <v>1866231245.5766599</v>
      </c>
      <c r="F41" s="51">
        <v>126315067.16929999</v>
      </c>
      <c r="G41" s="51">
        <v>998226671.81227088</v>
      </c>
      <c r="H41" s="51">
        <v>287067815</v>
      </c>
      <c r="I41" s="51">
        <v>53034890</v>
      </c>
      <c r="J41" s="51">
        <v>0</v>
      </c>
      <c r="K41" s="51">
        <v>234032925</v>
      </c>
      <c r="L41" s="51">
        <v>1255389378.0210001</v>
      </c>
      <c r="M41" s="51">
        <v>1255389378.0210001</v>
      </c>
      <c r="N41" s="51">
        <v>0</v>
      </c>
      <c r="O41" s="51">
        <v>0</v>
      </c>
      <c r="P41" s="51">
        <v>0</v>
      </c>
      <c r="Q41" s="51">
        <v>0</v>
      </c>
      <c r="R41" s="51">
        <v>4533230177.5792313</v>
      </c>
    </row>
    <row r="42" spans="1:18" x14ac:dyDescent="0.25">
      <c r="C42" s="65"/>
      <c r="D42" s="66"/>
      <c r="E42" s="66"/>
      <c r="F42" s="66"/>
      <c r="G42" s="66"/>
      <c r="H42" s="65"/>
      <c r="I42" s="66"/>
      <c r="J42" s="66"/>
      <c r="K42" s="66"/>
      <c r="L42" s="65"/>
      <c r="M42" s="66"/>
      <c r="N42" s="66"/>
      <c r="O42" s="65"/>
      <c r="P42" s="66"/>
      <c r="Q42" s="66"/>
      <c r="R42" s="67"/>
    </row>
    <row r="43" spans="1:18" x14ac:dyDescent="0.25">
      <c r="K43" s="71"/>
    </row>
    <row r="44" spans="1:18" x14ac:dyDescent="0.25">
      <c r="E44" s="72"/>
    </row>
  </sheetData>
  <mergeCells count="7">
    <mergeCell ref="A41:B41"/>
    <mergeCell ref="A2:R2"/>
    <mergeCell ref="A4:B6"/>
    <mergeCell ref="C4:G4"/>
    <mergeCell ref="H4:N4"/>
    <mergeCell ref="O4:Q4"/>
    <mergeCell ref="R4:R6"/>
  </mergeCells>
  <pageMargins left="0.98425196850393704" right="0.98425196850393704" top="0.98425196850393704" bottom="0.98425196850393704" header="0.51181102362204722" footer="0.51181102362204722"/>
  <pageSetup paperSize="9" scale="41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80D0-EFC5-4262-885E-E22B6E29A9DB}">
  <sheetPr>
    <pageSetUpPr fitToPage="1"/>
  </sheetPr>
  <dimension ref="A1:X1007"/>
  <sheetViews>
    <sheetView view="pageBreakPreview" zoomScale="70" zoomScaleNormal="70" zoomScaleSheetLayoutView="70" workbookViewId="0">
      <pane xSplit="2" ySplit="6" topLeftCell="C28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T2"/>
    </sheetView>
  </sheetViews>
  <sheetFormatPr defaultColWidth="12.5703125" defaultRowHeight="12.75" x14ac:dyDescent="0.25"/>
  <cols>
    <col min="1" max="1" width="11.140625" style="73" customWidth="1"/>
    <col min="2" max="2" width="36.28515625" style="74" bestFit="1" customWidth="1"/>
    <col min="3" max="3" width="18.28515625" style="75" bestFit="1" customWidth="1"/>
    <col min="4" max="4" width="16.28515625" style="76" bestFit="1" customWidth="1"/>
    <col min="5" max="5" width="16.5703125" style="76" bestFit="1" customWidth="1"/>
    <col min="6" max="6" width="14.28515625" style="76" bestFit="1" customWidth="1"/>
    <col min="7" max="7" width="14" style="76" bestFit="1" customWidth="1"/>
    <col min="8" max="8" width="13.28515625" style="75" bestFit="1" customWidth="1"/>
    <col min="9" max="9" width="13.28515625" style="76" bestFit="1" customWidth="1"/>
    <col min="10" max="10" width="10.85546875" style="76" bestFit="1" customWidth="1"/>
    <col min="11" max="11" width="14.7109375" style="76" bestFit="1" customWidth="1"/>
    <col min="12" max="12" width="16.5703125" style="76" bestFit="1" customWidth="1"/>
    <col min="13" max="13" width="10.85546875" style="76" bestFit="1" customWidth="1"/>
    <col min="14" max="14" width="16.5703125" style="76" customWidth="1"/>
    <col min="15" max="15" width="16.85546875" style="76" bestFit="1" customWidth="1"/>
    <col min="16" max="16" width="14.85546875" style="76" customWidth="1"/>
    <col min="17" max="17" width="12.140625" style="76" customWidth="1"/>
    <col min="18" max="18" width="11.85546875" style="76" customWidth="1"/>
    <col min="19" max="19" width="16.85546875" style="76" bestFit="1" customWidth="1"/>
    <col min="20" max="20" width="16.42578125" style="109" customWidth="1"/>
    <col min="21" max="21" width="12.5703125" style="77"/>
    <col min="22" max="24" width="15.7109375" style="77" bestFit="1" customWidth="1"/>
    <col min="25" max="16384" width="12.5703125" style="77"/>
  </cols>
  <sheetData>
    <row r="1" spans="1:24" ht="13.5" x14ac:dyDescent="0.25">
      <c r="S1" s="189"/>
      <c r="T1" s="189"/>
    </row>
    <row r="2" spans="1:24" ht="13.5" customHeight="1" x14ac:dyDescent="0.25">
      <c r="A2" s="180" t="s">
        <v>264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4" spans="1:24" x14ac:dyDescent="0.25">
      <c r="A4" s="190"/>
      <c r="B4" s="191"/>
      <c r="C4" s="196" t="s">
        <v>100</v>
      </c>
      <c r="D4" s="197"/>
      <c r="E4" s="197"/>
      <c r="F4" s="197"/>
      <c r="G4" s="198"/>
      <c r="H4" s="196" t="s">
        <v>101</v>
      </c>
      <c r="I4" s="197"/>
      <c r="J4" s="197"/>
      <c r="K4" s="197"/>
      <c r="L4" s="197"/>
      <c r="M4" s="197"/>
      <c r="N4" s="197"/>
      <c r="O4" s="198"/>
      <c r="P4" s="196" t="s">
        <v>174</v>
      </c>
      <c r="Q4" s="197"/>
      <c r="R4" s="198"/>
      <c r="S4" s="199" t="s">
        <v>97</v>
      </c>
      <c r="T4" s="201" t="s">
        <v>99</v>
      </c>
    </row>
    <row r="5" spans="1:24" x14ac:dyDescent="0.25">
      <c r="A5" s="192"/>
      <c r="B5" s="193"/>
      <c r="C5" s="78" t="s">
        <v>68</v>
      </c>
      <c r="D5" s="79" t="s">
        <v>70</v>
      </c>
      <c r="E5" s="79" t="s">
        <v>72</v>
      </c>
      <c r="F5" s="79" t="s">
        <v>74</v>
      </c>
      <c r="G5" s="80" t="s">
        <v>76</v>
      </c>
      <c r="H5" s="78" t="s">
        <v>78</v>
      </c>
      <c r="I5" s="80" t="s">
        <v>80</v>
      </c>
      <c r="J5" s="80" t="s">
        <v>82</v>
      </c>
      <c r="K5" s="80" t="s">
        <v>83</v>
      </c>
      <c r="L5" s="78" t="s">
        <v>85</v>
      </c>
      <c r="M5" s="78"/>
      <c r="N5" s="80" t="s">
        <v>87</v>
      </c>
      <c r="O5" s="80" t="s">
        <v>89</v>
      </c>
      <c r="P5" s="78" t="s">
        <v>91</v>
      </c>
      <c r="Q5" s="80" t="s">
        <v>93</v>
      </c>
      <c r="R5" s="80" t="s">
        <v>95</v>
      </c>
      <c r="S5" s="200"/>
      <c r="T5" s="202"/>
    </row>
    <row r="6" spans="1:24" s="86" customFormat="1" ht="89.25" x14ac:dyDescent="0.25">
      <c r="A6" s="194"/>
      <c r="B6" s="195"/>
      <c r="C6" s="78" t="s">
        <v>175</v>
      </c>
      <c r="D6" s="81" t="s">
        <v>71</v>
      </c>
      <c r="E6" s="82" t="s">
        <v>103</v>
      </c>
      <c r="F6" s="83" t="s">
        <v>104</v>
      </c>
      <c r="G6" s="82" t="s">
        <v>77</v>
      </c>
      <c r="H6" s="78" t="s">
        <v>79</v>
      </c>
      <c r="I6" s="82" t="s">
        <v>81</v>
      </c>
      <c r="J6" s="82" t="s">
        <v>13</v>
      </c>
      <c r="K6" s="82" t="s">
        <v>84</v>
      </c>
      <c r="L6" s="78" t="s">
        <v>86</v>
      </c>
      <c r="M6" s="78"/>
      <c r="N6" s="82" t="s">
        <v>88</v>
      </c>
      <c r="O6" s="82" t="s">
        <v>90</v>
      </c>
      <c r="P6" s="78" t="s">
        <v>92</v>
      </c>
      <c r="Q6" s="82" t="s">
        <v>94</v>
      </c>
      <c r="R6" s="84" t="s">
        <v>106</v>
      </c>
      <c r="S6" s="85" t="s">
        <v>98</v>
      </c>
      <c r="T6" s="203"/>
    </row>
    <row r="7" spans="1:24" s="89" customFormat="1" x14ac:dyDescent="0.25">
      <c r="A7" s="87" t="s">
        <v>176</v>
      </c>
      <c r="B7" s="87" t="s">
        <v>177</v>
      </c>
      <c r="C7" s="88">
        <v>2100241199.6995897</v>
      </c>
      <c r="D7" s="88">
        <v>1211837740.4058502</v>
      </c>
      <c r="E7" s="88">
        <v>1202070573.9263501</v>
      </c>
      <c r="F7" s="88">
        <v>9767166.4795000013</v>
      </c>
      <c r="G7" s="88">
        <v>888403459.29373956</v>
      </c>
      <c r="H7" s="88">
        <v>252711908</v>
      </c>
      <c r="I7" s="88">
        <v>35519899</v>
      </c>
      <c r="J7" s="88">
        <v>0</v>
      </c>
      <c r="K7" s="88">
        <v>217192009</v>
      </c>
      <c r="L7" s="88">
        <v>554915139.02100003</v>
      </c>
      <c r="M7" s="88">
        <v>807627047.02100003</v>
      </c>
      <c r="N7" s="88">
        <v>554915139.02100003</v>
      </c>
      <c r="O7" s="88">
        <v>0</v>
      </c>
      <c r="P7" s="88"/>
      <c r="Q7" s="88"/>
      <c r="R7" s="88"/>
      <c r="S7" s="88"/>
      <c r="T7" s="88">
        <v>2907868246.7205896</v>
      </c>
    </row>
    <row r="8" spans="1:24" ht="25.5" x14ac:dyDescent="0.25">
      <c r="A8" s="90" t="s">
        <v>178</v>
      </c>
      <c r="B8" s="91" t="s">
        <v>179</v>
      </c>
      <c r="C8" s="88">
        <v>1110098066.6873093</v>
      </c>
      <c r="D8" s="92">
        <v>514877921.44560951</v>
      </c>
      <c r="E8" s="92">
        <v>514876093.76710951</v>
      </c>
      <c r="F8" s="92">
        <v>1827.6785</v>
      </c>
      <c r="G8" s="92">
        <v>595220145.2416997</v>
      </c>
      <c r="H8" s="88">
        <v>69213362</v>
      </c>
      <c r="I8" s="92"/>
      <c r="J8" s="92"/>
      <c r="K8" s="92">
        <v>69213362</v>
      </c>
      <c r="L8" s="88">
        <v>122444787.742</v>
      </c>
      <c r="M8" s="88"/>
      <c r="N8" s="92">
        <v>122444787.742</v>
      </c>
      <c r="O8" s="92"/>
      <c r="P8" s="92"/>
      <c r="Q8" s="92"/>
      <c r="R8" s="92"/>
      <c r="S8" s="92"/>
      <c r="T8" s="88">
        <v>1301756216.4293094</v>
      </c>
    </row>
    <row r="9" spans="1:24" x14ac:dyDescent="0.25">
      <c r="A9" s="90" t="s">
        <v>180</v>
      </c>
      <c r="B9" s="91" t="s">
        <v>181</v>
      </c>
      <c r="C9" s="88">
        <v>74050443.192320034</v>
      </c>
      <c r="D9" s="92">
        <v>27884985.304090012</v>
      </c>
      <c r="E9" s="92">
        <v>27884985.304090012</v>
      </c>
      <c r="F9" s="92">
        <v>0</v>
      </c>
      <c r="G9" s="92">
        <v>46165457.888230018</v>
      </c>
      <c r="H9" s="88">
        <v>0</v>
      </c>
      <c r="I9" s="92"/>
      <c r="J9" s="92"/>
      <c r="K9" s="92"/>
      <c r="L9" s="88">
        <v>0</v>
      </c>
      <c r="M9" s="88"/>
      <c r="N9" s="92"/>
      <c r="O9" s="92"/>
      <c r="P9" s="92"/>
      <c r="Q9" s="92"/>
      <c r="R9" s="92"/>
      <c r="S9" s="92"/>
      <c r="T9" s="88">
        <v>74050443.192320034</v>
      </c>
    </row>
    <row r="10" spans="1:24" x14ac:dyDescent="0.25">
      <c r="A10" s="90" t="s">
        <v>182</v>
      </c>
      <c r="B10" s="91" t="s">
        <v>183</v>
      </c>
      <c r="C10" s="88">
        <v>916092689.81996047</v>
      </c>
      <c r="D10" s="92">
        <v>669074833.65615058</v>
      </c>
      <c r="E10" s="92">
        <v>659309494.85515058</v>
      </c>
      <c r="F10" s="92">
        <v>9765338.8010000009</v>
      </c>
      <c r="G10" s="92">
        <v>247017856.16380993</v>
      </c>
      <c r="H10" s="88">
        <v>183498546</v>
      </c>
      <c r="I10" s="92">
        <v>35519899</v>
      </c>
      <c r="J10" s="92">
        <v>0</v>
      </c>
      <c r="K10" s="92">
        <v>147978647</v>
      </c>
      <c r="L10" s="88">
        <v>432470351.27899998</v>
      </c>
      <c r="M10" s="88"/>
      <c r="N10" s="92">
        <v>432470351.27899998</v>
      </c>
      <c r="O10" s="92"/>
      <c r="P10" s="92"/>
      <c r="Q10" s="92"/>
      <c r="R10" s="92"/>
      <c r="S10" s="92"/>
      <c r="T10" s="88">
        <v>1532061587.0989604</v>
      </c>
      <c r="V10" s="93"/>
    </row>
    <row r="11" spans="1:24" ht="25.5" x14ac:dyDescent="0.25">
      <c r="A11" s="94" t="s">
        <v>184</v>
      </c>
      <c r="B11" s="91" t="s">
        <v>185</v>
      </c>
      <c r="C11" s="88">
        <v>568444879.44081056</v>
      </c>
      <c r="D11" s="92">
        <v>567081026.20214057</v>
      </c>
      <c r="E11" s="92">
        <v>567081026.20214057</v>
      </c>
      <c r="F11" s="92">
        <v>0</v>
      </c>
      <c r="G11" s="92">
        <v>1363853.2386700001</v>
      </c>
      <c r="H11" s="88">
        <v>46633483</v>
      </c>
      <c r="I11" s="92">
        <v>9026865.0203812346</v>
      </c>
      <c r="J11" s="92"/>
      <c r="K11" s="92">
        <v>37606617.979618765</v>
      </c>
      <c r="L11" s="88">
        <v>95243573</v>
      </c>
      <c r="M11" s="88"/>
      <c r="N11" s="92">
        <v>95243573</v>
      </c>
      <c r="O11" s="92"/>
      <c r="P11" s="92"/>
      <c r="Q11" s="92"/>
      <c r="R11" s="92"/>
      <c r="S11" s="92"/>
      <c r="T11" s="88">
        <v>710321935.44081056</v>
      </c>
      <c r="U11" s="95"/>
      <c r="V11" s="96"/>
      <c r="W11" s="97"/>
      <c r="X11" s="98"/>
    </row>
    <row r="12" spans="1:24" ht="25.5" x14ac:dyDescent="0.25">
      <c r="A12" s="94" t="s">
        <v>186</v>
      </c>
      <c r="B12" s="91" t="s">
        <v>187</v>
      </c>
      <c r="C12" s="88">
        <v>31433636.956509992</v>
      </c>
      <c r="D12" s="92">
        <v>0</v>
      </c>
      <c r="E12" s="92">
        <v>0</v>
      </c>
      <c r="F12" s="92">
        <v>0</v>
      </c>
      <c r="G12" s="92">
        <v>31433636.956509992</v>
      </c>
      <c r="H12" s="88">
        <v>9310685</v>
      </c>
      <c r="I12" s="92">
        <v>1802273.6312080368</v>
      </c>
      <c r="J12" s="92"/>
      <c r="K12" s="92">
        <v>7508411.368791963</v>
      </c>
      <c r="L12" s="88">
        <v>110239307</v>
      </c>
      <c r="M12" s="88"/>
      <c r="N12" s="92">
        <v>110239307</v>
      </c>
      <c r="O12" s="92"/>
      <c r="P12" s="92"/>
      <c r="Q12" s="92"/>
      <c r="R12" s="92"/>
      <c r="S12" s="92"/>
      <c r="T12" s="88">
        <v>150983628.95651001</v>
      </c>
      <c r="U12" s="95"/>
      <c r="W12" s="97"/>
      <c r="X12" s="98"/>
    </row>
    <row r="13" spans="1:24" ht="25.5" x14ac:dyDescent="0.25">
      <c r="A13" s="94" t="s">
        <v>188</v>
      </c>
      <c r="B13" s="91" t="s">
        <v>189</v>
      </c>
      <c r="C13" s="88">
        <v>306448834.62163991</v>
      </c>
      <c r="D13" s="92">
        <v>92228468.653009981</v>
      </c>
      <c r="E13" s="92">
        <v>92228468.653009981</v>
      </c>
      <c r="F13" s="92">
        <v>0</v>
      </c>
      <c r="G13" s="92">
        <v>214220365.96862993</v>
      </c>
      <c r="H13" s="88">
        <v>25722311</v>
      </c>
      <c r="I13" s="92">
        <v>4979079.7185204346</v>
      </c>
      <c r="J13" s="92"/>
      <c r="K13" s="92">
        <v>20743231.281479567</v>
      </c>
      <c r="L13" s="88">
        <v>50679047</v>
      </c>
      <c r="M13" s="88"/>
      <c r="N13" s="92">
        <v>50679047</v>
      </c>
      <c r="O13" s="92"/>
      <c r="P13" s="92"/>
      <c r="Q13" s="92"/>
      <c r="R13" s="92"/>
      <c r="S13" s="92"/>
      <c r="T13" s="88">
        <v>382850192.62163991</v>
      </c>
      <c r="U13" s="95"/>
      <c r="W13" s="97"/>
      <c r="X13" s="98"/>
    </row>
    <row r="14" spans="1:24" ht="38.25" x14ac:dyDescent="0.25">
      <c r="A14" s="94" t="s">
        <v>190</v>
      </c>
      <c r="B14" s="91" t="s">
        <v>191</v>
      </c>
      <c r="C14" s="88">
        <v>9765338.8010000009</v>
      </c>
      <c r="D14" s="92">
        <v>9765338.8010000009</v>
      </c>
      <c r="E14" s="92">
        <v>0</v>
      </c>
      <c r="F14" s="92">
        <v>9765338.8010000009</v>
      </c>
      <c r="G14" s="92">
        <v>0</v>
      </c>
      <c r="H14" s="88">
        <v>101832067</v>
      </c>
      <c r="I14" s="92">
        <v>19711680.629890293</v>
      </c>
      <c r="J14" s="92"/>
      <c r="K14" s="92">
        <v>82120386.370109707</v>
      </c>
      <c r="L14" s="88">
        <v>176308424.27899998</v>
      </c>
      <c r="M14" s="88"/>
      <c r="N14" s="92">
        <v>176308424.27899998</v>
      </c>
      <c r="O14" s="92"/>
      <c r="P14" s="92"/>
      <c r="Q14" s="92"/>
      <c r="R14" s="92"/>
      <c r="S14" s="92"/>
      <c r="T14" s="88">
        <v>287905830.07999998</v>
      </c>
      <c r="U14" s="95"/>
      <c r="W14" s="97"/>
      <c r="X14" s="98"/>
    </row>
    <row r="15" spans="1:24" x14ac:dyDescent="0.25">
      <c r="A15" s="90" t="s">
        <v>192</v>
      </c>
      <c r="B15" s="91" t="s">
        <v>193</v>
      </c>
      <c r="C15" s="88">
        <v>0</v>
      </c>
      <c r="D15" s="92">
        <v>0</v>
      </c>
      <c r="E15" s="92">
        <v>0</v>
      </c>
      <c r="F15" s="92">
        <v>0</v>
      </c>
      <c r="G15" s="92">
        <v>0</v>
      </c>
      <c r="H15" s="88">
        <v>0</v>
      </c>
      <c r="I15" s="92"/>
      <c r="J15" s="92"/>
      <c r="K15" s="92"/>
      <c r="L15" s="88">
        <v>0</v>
      </c>
      <c r="M15" s="88"/>
      <c r="N15" s="92"/>
      <c r="O15" s="92"/>
      <c r="P15" s="92"/>
      <c r="Q15" s="92"/>
      <c r="R15" s="92"/>
      <c r="S15" s="92"/>
      <c r="T15" s="88">
        <v>0</v>
      </c>
    </row>
    <row r="16" spans="1:24" s="89" customFormat="1" x14ac:dyDescent="0.25">
      <c r="A16" s="87" t="s">
        <v>194</v>
      </c>
      <c r="B16" s="87" t="s">
        <v>195</v>
      </c>
      <c r="C16" s="88">
        <v>74551492.969639987</v>
      </c>
      <c r="D16" s="88">
        <v>0</v>
      </c>
      <c r="E16" s="88">
        <v>0</v>
      </c>
      <c r="F16" s="88">
        <v>0</v>
      </c>
      <c r="G16" s="88">
        <v>74551492.969639987</v>
      </c>
      <c r="H16" s="88">
        <v>16110630</v>
      </c>
      <c r="I16" s="88">
        <v>0</v>
      </c>
      <c r="J16" s="88">
        <v>0</v>
      </c>
      <c r="K16" s="88">
        <v>16110630</v>
      </c>
      <c r="L16" s="88">
        <v>22087376</v>
      </c>
      <c r="M16" s="88"/>
      <c r="N16" s="88">
        <v>22087376</v>
      </c>
      <c r="O16" s="88"/>
      <c r="P16" s="88"/>
      <c r="Q16" s="88"/>
      <c r="R16" s="88"/>
      <c r="S16" s="88"/>
      <c r="T16" s="88">
        <v>112749498.96963999</v>
      </c>
    </row>
    <row r="17" spans="1:21" x14ac:dyDescent="0.25">
      <c r="A17" s="90" t="s">
        <v>196</v>
      </c>
      <c r="B17" s="91" t="s">
        <v>197</v>
      </c>
      <c r="C17" s="88">
        <v>54022880.353959978</v>
      </c>
      <c r="D17" s="92">
        <v>0</v>
      </c>
      <c r="E17" s="92">
        <v>0</v>
      </c>
      <c r="F17" s="92">
        <v>0</v>
      </c>
      <c r="G17" s="92">
        <v>54022880.353959978</v>
      </c>
      <c r="H17" s="88">
        <v>16110630</v>
      </c>
      <c r="I17" s="92"/>
      <c r="J17" s="92"/>
      <c r="K17" s="92">
        <v>16110630</v>
      </c>
      <c r="L17" s="88">
        <v>22087376</v>
      </c>
      <c r="M17" s="88"/>
      <c r="N17" s="92">
        <v>22087376</v>
      </c>
      <c r="O17" s="92"/>
      <c r="P17" s="92"/>
      <c r="Q17" s="92"/>
      <c r="R17" s="92"/>
      <c r="S17" s="92"/>
      <c r="T17" s="88">
        <v>92220886.353959978</v>
      </c>
    </row>
    <row r="18" spans="1:21" x14ac:dyDescent="0.25">
      <c r="A18" s="90" t="s">
        <v>198</v>
      </c>
      <c r="B18" s="91" t="s">
        <v>199</v>
      </c>
      <c r="C18" s="88">
        <v>9086294.8315700032</v>
      </c>
      <c r="D18" s="92">
        <v>0</v>
      </c>
      <c r="E18" s="92">
        <v>0</v>
      </c>
      <c r="F18" s="92">
        <v>0</v>
      </c>
      <c r="G18" s="92">
        <v>9086294.8315700032</v>
      </c>
      <c r="H18" s="88">
        <v>0</v>
      </c>
      <c r="I18" s="92"/>
      <c r="J18" s="92"/>
      <c r="K18" s="92"/>
      <c r="L18" s="88">
        <v>0</v>
      </c>
      <c r="M18" s="88"/>
      <c r="N18" s="92"/>
      <c r="O18" s="92"/>
      <c r="P18" s="92"/>
      <c r="Q18" s="92"/>
      <c r="R18" s="92"/>
      <c r="S18" s="92"/>
      <c r="T18" s="88">
        <v>9086294.8315700032</v>
      </c>
    </row>
    <row r="19" spans="1:21" ht="25.5" x14ac:dyDescent="0.25">
      <c r="A19" s="90" t="s">
        <v>200</v>
      </c>
      <c r="B19" s="91" t="s">
        <v>201</v>
      </c>
      <c r="C19" s="88">
        <v>11442317.78411001</v>
      </c>
      <c r="D19" s="92">
        <v>0</v>
      </c>
      <c r="E19" s="92">
        <v>0</v>
      </c>
      <c r="F19" s="92">
        <v>0</v>
      </c>
      <c r="G19" s="92">
        <v>11442317.78411001</v>
      </c>
      <c r="H19" s="88">
        <v>0</v>
      </c>
      <c r="I19" s="92"/>
      <c r="J19" s="92"/>
      <c r="K19" s="92"/>
      <c r="L19" s="88">
        <v>0</v>
      </c>
      <c r="M19" s="88"/>
      <c r="N19" s="92"/>
      <c r="O19" s="92"/>
      <c r="P19" s="92"/>
      <c r="Q19" s="92"/>
      <c r="R19" s="92"/>
      <c r="S19" s="92"/>
      <c r="T19" s="88">
        <v>11442317.78411001</v>
      </c>
    </row>
    <row r="20" spans="1:21" x14ac:dyDescent="0.25">
      <c r="A20" s="90" t="s">
        <v>202</v>
      </c>
      <c r="B20" s="91" t="s">
        <v>203</v>
      </c>
      <c r="C20" s="88">
        <v>0</v>
      </c>
      <c r="D20" s="92">
        <v>0</v>
      </c>
      <c r="E20" s="92">
        <v>0</v>
      </c>
      <c r="F20" s="92">
        <v>0</v>
      </c>
      <c r="G20" s="92">
        <v>0</v>
      </c>
      <c r="H20" s="88">
        <v>0</v>
      </c>
      <c r="I20" s="92"/>
      <c r="J20" s="92"/>
      <c r="K20" s="92"/>
      <c r="L20" s="88">
        <v>0</v>
      </c>
      <c r="M20" s="88"/>
      <c r="N20" s="92"/>
      <c r="O20" s="92"/>
      <c r="P20" s="92"/>
      <c r="Q20" s="92"/>
      <c r="R20" s="92"/>
      <c r="S20" s="92"/>
      <c r="T20" s="88">
        <v>0</v>
      </c>
    </row>
    <row r="21" spans="1:21" s="89" customFormat="1" x14ac:dyDescent="0.25">
      <c r="A21" s="87" t="s">
        <v>204</v>
      </c>
      <c r="B21" s="87" t="s">
        <v>205</v>
      </c>
      <c r="C21" s="88">
        <v>7341803.1355600003</v>
      </c>
      <c r="D21" s="88">
        <v>7341803.1355600003</v>
      </c>
      <c r="E21" s="88">
        <v>7341803.1355600003</v>
      </c>
      <c r="F21" s="88">
        <v>0</v>
      </c>
      <c r="G21" s="88">
        <v>0</v>
      </c>
      <c r="H21" s="88">
        <v>730286</v>
      </c>
      <c r="I21" s="88">
        <v>0</v>
      </c>
      <c r="J21" s="88">
        <v>0</v>
      </c>
      <c r="K21" s="88">
        <v>730286</v>
      </c>
      <c r="L21" s="88">
        <v>3118763</v>
      </c>
      <c r="M21" s="88"/>
      <c r="N21" s="88">
        <v>3118763</v>
      </c>
      <c r="O21" s="88"/>
      <c r="P21" s="88"/>
      <c r="Q21" s="88"/>
      <c r="R21" s="88"/>
      <c r="S21" s="88"/>
      <c r="T21" s="88">
        <v>11190852.13556</v>
      </c>
    </row>
    <row r="22" spans="1:21" s="89" customFormat="1" ht="25.5" x14ac:dyDescent="0.25">
      <c r="A22" s="90" t="s">
        <v>206</v>
      </c>
      <c r="B22" s="91" t="s">
        <v>207</v>
      </c>
      <c r="C22" s="88">
        <v>6483314.0461900001</v>
      </c>
      <c r="D22" s="92">
        <v>6483314.0461900001</v>
      </c>
      <c r="E22" s="92">
        <v>6483314.0461900001</v>
      </c>
      <c r="F22" s="92">
        <v>0</v>
      </c>
      <c r="G22" s="92">
        <v>0</v>
      </c>
      <c r="H22" s="88">
        <v>730284</v>
      </c>
      <c r="I22" s="92"/>
      <c r="J22" s="92"/>
      <c r="K22" s="92">
        <v>730284</v>
      </c>
      <c r="L22" s="88">
        <v>2666607</v>
      </c>
      <c r="M22" s="88"/>
      <c r="N22" s="92">
        <v>2666607</v>
      </c>
      <c r="O22" s="92"/>
      <c r="P22" s="92"/>
      <c r="Q22" s="92"/>
      <c r="R22" s="92"/>
      <c r="S22" s="92"/>
      <c r="T22" s="88">
        <v>9880205.0461900011</v>
      </c>
    </row>
    <row r="23" spans="1:21" s="89" customFormat="1" ht="25.5" x14ac:dyDescent="0.25">
      <c r="A23" s="90" t="s">
        <v>208</v>
      </c>
      <c r="B23" s="91" t="s">
        <v>209</v>
      </c>
      <c r="C23" s="88">
        <v>0</v>
      </c>
      <c r="D23" s="92">
        <v>0</v>
      </c>
      <c r="E23" s="92">
        <v>0</v>
      </c>
      <c r="F23" s="92">
        <v>0</v>
      </c>
      <c r="G23" s="92">
        <v>0</v>
      </c>
      <c r="H23" s="88">
        <v>0</v>
      </c>
      <c r="I23" s="92"/>
      <c r="J23" s="92"/>
      <c r="K23" s="92"/>
      <c r="L23" s="88">
        <v>0</v>
      </c>
      <c r="M23" s="88"/>
      <c r="N23" s="92"/>
      <c r="O23" s="92"/>
      <c r="P23" s="92"/>
      <c r="Q23" s="92"/>
      <c r="R23" s="92"/>
      <c r="S23" s="92"/>
      <c r="T23" s="88">
        <v>0</v>
      </c>
    </row>
    <row r="24" spans="1:21" s="89" customFormat="1" ht="25.5" x14ac:dyDescent="0.25">
      <c r="A24" s="90" t="s">
        <v>210</v>
      </c>
      <c r="B24" s="91" t="s">
        <v>211</v>
      </c>
      <c r="C24" s="88">
        <v>0</v>
      </c>
      <c r="D24" s="92">
        <v>0</v>
      </c>
      <c r="E24" s="92">
        <v>0</v>
      </c>
      <c r="F24" s="92">
        <v>0</v>
      </c>
      <c r="G24" s="92">
        <v>0</v>
      </c>
      <c r="H24" s="88">
        <v>0</v>
      </c>
      <c r="I24" s="92"/>
      <c r="J24" s="92"/>
      <c r="K24" s="92"/>
      <c r="L24" s="88">
        <v>0</v>
      </c>
      <c r="M24" s="88"/>
      <c r="N24" s="92"/>
      <c r="O24" s="92"/>
      <c r="P24" s="92"/>
      <c r="Q24" s="92"/>
      <c r="R24" s="92"/>
      <c r="S24" s="92"/>
      <c r="T24" s="88">
        <v>0</v>
      </c>
    </row>
    <row r="25" spans="1:21" s="89" customFormat="1" ht="25.5" x14ac:dyDescent="0.25">
      <c r="A25" s="90" t="s">
        <v>212</v>
      </c>
      <c r="B25" s="91" t="s">
        <v>213</v>
      </c>
      <c r="C25" s="88">
        <v>858489.08937000018</v>
      </c>
      <c r="D25" s="92">
        <v>858489.08937000018</v>
      </c>
      <c r="E25" s="92">
        <v>858489.08937000018</v>
      </c>
      <c r="F25" s="92">
        <v>0</v>
      </c>
      <c r="G25" s="92">
        <v>0</v>
      </c>
      <c r="H25" s="88">
        <v>2</v>
      </c>
      <c r="I25" s="92"/>
      <c r="J25" s="92"/>
      <c r="K25" s="92">
        <v>2</v>
      </c>
      <c r="L25" s="88">
        <v>452156</v>
      </c>
      <c r="M25" s="88"/>
      <c r="N25" s="92">
        <v>452156</v>
      </c>
      <c r="O25" s="92"/>
      <c r="P25" s="92"/>
      <c r="Q25" s="92"/>
      <c r="R25" s="92"/>
      <c r="S25" s="92"/>
      <c r="T25" s="88">
        <v>1310647.0893700002</v>
      </c>
    </row>
    <row r="26" spans="1:21" s="89" customFormat="1" x14ac:dyDescent="0.25">
      <c r="A26" s="87" t="s">
        <v>214</v>
      </c>
      <c r="B26" s="87" t="s">
        <v>215</v>
      </c>
      <c r="C26" s="88">
        <v>119710760.20863</v>
      </c>
      <c r="D26" s="88">
        <v>116605799.6978</v>
      </c>
      <c r="E26" s="88">
        <v>115663158.13259999</v>
      </c>
      <c r="F26" s="88">
        <v>942641.56519999995</v>
      </c>
      <c r="G26" s="88">
        <v>3104960.5108299991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/>
      <c r="N26" s="88">
        <v>0</v>
      </c>
      <c r="O26" s="88"/>
      <c r="P26" s="88"/>
      <c r="Q26" s="88"/>
      <c r="R26" s="88"/>
      <c r="S26" s="88"/>
      <c r="T26" s="88">
        <v>119710760.20863</v>
      </c>
    </row>
    <row r="27" spans="1:21" s="89" customFormat="1" x14ac:dyDescent="0.25">
      <c r="A27" s="90" t="s">
        <v>216</v>
      </c>
      <c r="B27" s="91" t="s">
        <v>217</v>
      </c>
      <c r="C27" s="88">
        <v>1873716.8988999999</v>
      </c>
      <c r="D27" s="92">
        <v>913661.72493000026</v>
      </c>
      <c r="E27" s="92">
        <v>913661.72493000026</v>
      </c>
      <c r="F27" s="92">
        <v>0</v>
      </c>
      <c r="G27" s="92">
        <v>960055.17396999965</v>
      </c>
      <c r="H27" s="88">
        <v>0</v>
      </c>
      <c r="I27" s="92"/>
      <c r="J27" s="92"/>
      <c r="K27" s="92"/>
      <c r="L27" s="88">
        <v>0</v>
      </c>
      <c r="M27" s="88"/>
      <c r="N27" s="92"/>
      <c r="O27" s="92"/>
      <c r="P27" s="92"/>
      <c r="Q27" s="92"/>
      <c r="R27" s="92"/>
      <c r="S27" s="92"/>
      <c r="T27" s="88">
        <v>1873716.8988999999</v>
      </c>
    </row>
    <row r="28" spans="1:21" x14ac:dyDescent="0.25">
      <c r="A28" s="90" t="s">
        <v>218</v>
      </c>
      <c r="B28" s="91" t="s">
        <v>219</v>
      </c>
      <c r="C28" s="88">
        <v>2278256.7071999996</v>
      </c>
      <c r="D28" s="92">
        <v>133351.37034000005</v>
      </c>
      <c r="E28" s="92">
        <v>133351.37034000005</v>
      </c>
      <c r="F28" s="92">
        <v>0</v>
      </c>
      <c r="G28" s="92">
        <v>2144905.3368599997</v>
      </c>
      <c r="H28" s="88">
        <v>0</v>
      </c>
      <c r="I28" s="92"/>
      <c r="J28" s="92"/>
      <c r="K28" s="92"/>
      <c r="L28" s="88">
        <v>0</v>
      </c>
      <c r="M28" s="88"/>
      <c r="N28" s="92"/>
      <c r="O28" s="92"/>
      <c r="P28" s="92"/>
      <c r="Q28" s="92"/>
      <c r="R28" s="92"/>
      <c r="S28" s="92"/>
      <c r="T28" s="88">
        <v>2278256.7071999996</v>
      </c>
    </row>
    <row r="29" spans="1:21" x14ac:dyDescent="0.25">
      <c r="A29" s="90" t="s">
        <v>220</v>
      </c>
      <c r="B29" s="91" t="s">
        <v>221</v>
      </c>
      <c r="C29" s="88">
        <v>115558786.60253</v>
      </c>
      <c r="D29" s="92">
        <v>115558786.60253</v>
      </c>
      <c r="E29" s="92">
        <v>114616145.03733</v>
      </c>
      <c r="F29" s="92">
        <v>942641.56519999995</v>
      </c>
      <c r="G29" s="92">
        <v>0</v>
      </c>
      <c r="H29" s="88">
        <v>0</v>
      </c>
      <c r="I29" s="92"/>
      <c r="J29" s="92"/>
      <c r="K29" s="92"/>
      <c r="L29" s="88">
        <v>0</v>
      </c>
      <c r="M29" s="88"/>
      <c r="N29" s="92"/>
      <c r="O29" s="92"/>
      <c r="P29" s="92"/>
      <c r="Q29" s="92"/>
      <c r="R29" s="92"/>
      <c r="S29" s="92"/>
      <c r="T29" s="88">
        <v>115558786.60253</v>
      </c>
    </row>
    <row r="30" spans="1:21" s="89" customFormat="1" x14ac:dyDescent="0.25">
      <c r="A30" s="87" t="s">
        <v>222</v>
      </c>
      <c r="B30" s="87" t="s">
        <v>223</v>
      </c>
      <c r="C30" s="88">
        <v>485948998.66072983</v>
      </c>
      <c r="D30" s="88">
        <v>485948998.66072983</v>
      </c>
      <c r="E30" s="88">
        <v>452188877.02532983</v>
      </c>
      <c r="F30" s="88">
        <v>33760121.635399997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675268100</v>
      </c>
      <c r="M30" s="88"/>
      <c r="N30" s="88">
        <v>675268100</v>
      </c>
      <c r="O30" s="88"/>
      <c r="P30" s="88"/>
      <c r="Q30" s="88"/>
      <c r="R30" s="88"/>
      <c r="S30" s="88"/>
      <c r="T30" s="88">
        <v>1161217098.6607299</v>
      </c>
      <c r="U30" s="99"/>
    </row>
    <row r="31" spans="1:21" ht="25.5" x14ac:dyDescent="0.25">
      <c r="A31" s="90" t="s">
        <v>224</v>
      </c>
      <c r="B31" s="91" t="s">
        <v>225</v>
      </c>
      <c r="C31" s="88">
        <v>485948998.66072983</v>
      </c>
      <c r="D31" s="92">
        <v>485948998.66072983</v>
      </c>
      <c r="E31" s="92">
        <v>452188877.02532983</v>
      </c>
      <c r="F31" s="92">
        <v>33760121.635399997</v>
      </c>
      <c r="G31" s="92">
        <v>0</v>
      </c>
      <c r="H31" s="88">
        <v>0</v>
      </c>
      <c r="I31" s="92">
        <v>0</v>
      </c>
      <c r="J31" s="92"/>
      <c r="K31" s="92"/>
      <c r="L31" s="88">
        <v>478295600</v>
      </c>
      <c r="M31" s="88"/>
      <c r="N31" s="92">
        <v>478295600</v>
      </c>
      <c r="O31" s="92"/>
      <c r="P31" s="92"/>
      <c r="Q31" s="92"/>
      <c r="R31" s="92"/>
      <c r="S31" s="92"/>
      <c r="T31" s="88">
        <v>964244598.66072989</v>
      </c>
      <c r="U31" s="96"/>
    </row>
    <row r="32" spans="1:21" x14ac:dyDescent="0.25">
      <c r="A32" s="94" t="s">
        <v>226</v>
      </c>
      <c r="B32" s="91" t="s">
        <v>227</v>
      </c>
      <c r="C32" s="88">
        <v>0</v>
      </c>
      <c r="D32" s="92">
        <v>0</v>
      </c>
      <c r="E32" s="82"/>
      <c r="F32" s="82"/>
      <c r="G32" s="92">
        <v>0</v>
      </c>
      <c r="H32" s="88">
        <v>0</v>
      </c>
      <c r="I32" s="92"/>
      <c r="J32" s="92"/>
      <c r="K32" s="92"/>
      <c r="L32" s="88">
        <v>0</v>
      </c>
      <c r="M32" s="88"/>
      <c r="N32" s="92"/>
      <c r="O32" s="92"/>
      <c r="P32" s="92"/>
      <c r="Q32" s="92"/>
      <c r="R32" s="92"/>
      <c r="S32" s="92"/>
      <c r="T32" s="88">
        <v>0</v>
      </c>
    </row>
    <row r="33" spans="1:22" x14ac:dyDescent="0.25">
      <c r="A33" s="94" t="s">
        <v>228</v>
      </c>
      <c r="B33" s="91" t="s">
        <v>229</v>
      </c>
      <c r="C33" s="88">
        <v>0</v>
      </c>
      <c r="D33" s="92">
        <v>0</v>
      </c>
      <c r="E33" s="82"/>
      <c r="F33" s="82"/>
      <c r="G33" s="92">
        <v>0</v>
      </c>
      <c r="H33" s="88">
        <v>0</v>
      </c>
      <c r="I33" s="92"/>
      <c r="J33" s="92"/>
      <c r="K33" s="92"/>
      <c r="L33" s="88">
        <v>0</v>
      </c>
      <c r="M33" s="88"/>
      <c r="N33" s="92"/>
      <c r="O33" s="92"/>
      <c r="P33" s="92"/>
      <c r="Q33" s="92"/>
      <c r="R33" s="92"/>
      <c r="S33" s="92"/>
      <c r="T33" s="88">
        <v>0</v>
      </c>
    </row>
    <row r="34" spans="1:22" ht="25.5" x14ac:dyDescent="0.25">
      <c r="A34" s="94" t="s">
        <v>230</v>
      </c>
      <c r="B34" s="91" t="s">
        <v>231</v>
      </c>
      <c r="C34" s="88">
        <v>0</v>
      </c>
      <c r="D34" s="92">
        <v>0</v>
      </c>
      <c r="E34" s="82"/>
      <c r="F34" s="82"/>
      <c r="G34" s="92">
        <v>0</v>
      </c>
      <c r="H34" s="88">
        <v>0</v>
      </c>
      <c r="I34" s="92"/>
      <c r="J34" s="92"/>
      <c r="K34" s="92"/>
      <c r="L34" s="88">
        <v>0</v>
      </c>
      <c r="M34" s="88"/>
      <c r="N34" s="92"/>
      <c r="O34" s="92"/>
      <c r="P34" s="92"/>
      <c r="Q34" s="92"/>
      <c r="R34" s="92"/>
      <c r="S34" s="92"/>
      <c r="T34" s="88">
        <v>0</v>
      </c>
    </row>
    <row r="35" spans="1:22" ht="38.25" x14ac:dyDescent="0.25">
      <c r="A35" s="90" t="s">
        <v>232</v>
      </c>
      <c r="B35" s="91" t="s">
        <v>233</v>
      </c>
      <c r="C35" s="88">
        <v>0</v>
      </c>
      <c r="D35" s="92">
        <v>0</v>
      </c>
      <c r="E35" s="92">
        <v>0</v>
      </c>
      <c r="F35" s="92">
        <v>0</v>
      </c>
      <c r="G35" s="92">
        <v>0</v>
      </c>
      <c r="H35" s="88">
        <v>0</v>
      </c>
      <c r="I35" s="92"/>
      <c r="J35" s="92"/>
      <c r="K35" s="92"/>
      <c r="L35" s="88">
        <v>196972500</v>
      </c>
      <c r="M35" s="88"/>
      <c r="N35" s="92">
        <v>196972500</v>
      </c>
      <c r="O35" s="92"/>
      <c r="P35" s="92"/>
      <c r="Q35" s="92"/>
      <c r="R35" s="92"/>
      <c r="S35" s="92"/>
      <c r="T35" s="88">
        <v>196972500</v>
      </c>
    </row>
    <row r="36" spans="1:22" s="89" customFormat="1" x14ac:dyDescent="0.25">
      <c r="A36" s="87" t="s">
        <v>234</v>
      </c>
      <c r="B36" s="87" t="s">
        <v>235</v>
      </c>
      <c r="C36" s="88">
        <v>98540316.116370022</v>
      </c>
      <c r="D36" s="88">
        <v>66373557.07830999</v>
      </c>
      <c r="E36" s="88">
        <v>14253455.527310001</v>
      </c>
      <c r="F36" s="88">
        <v>52120101.550999992</v>
      </c>
      <c r="G36" s="88">
        <v>32166759.038060028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/>
      <c r="N36" s="88">
        <v>0</v>
      </c>
      <c r="O36" s="88"/>
      <c r="P36" s="88"/>
      <c r="Q36" s="88"/>
      <c r="R36" s="88"/>
      <c r="S36" s="88"/>
      <c r="T36" s="88">
        <v>98540316.116370022</v>
      </c>
    </row>
    <row r="37" spans="1:22" ht="25.5" x14ac:dyDescent="0.25">
      <c r="A37" s="90" t="s">
        <v>236</v>
      </c>
      <c r="B37" s="91" t="s">
        <v>237</v>
      </c>
      <c r="C37" s="88">
        <v>4885159.25122</v>
      </c>
      <c r="D37" s="92">
        <v>4885159.25122</v>
      </c>
      <c r="E37" s="92">
        <v>840676.99432000006</v>
      </c>
      <c r="F37" s="92">
        <v>4044482.2568999999</v>
      </c>
      <c r="G37" s="92">
        <v>0</v>
      </c>
      <c r="H37" s="88">
        <v>0</v>
      </c>
      <c r="I37" s="92"/>
      <c r="J37" s="92"/>
      <c r="K37" s="92"/>
      <c r="L37" s="88">
        <v>0</v>
      </c>
      <c r="M37" s="88"/>
      <c r="N37" s="92"/>
      <c r="O37" s="92"/>
      <c r="P37" s="92"/>
      <c r="Q37" s="92"/>
      <c r="R37" s="92"/>
      <c r="S37" s="92"/>
      <c r="T37" s="88">
        <v>4885159.25122</v>
      </c>
    </row>
    <row r="38" spans="1:22" x14ac:dyDescent="0.25">
      <c r="A38" s="90" t="s">
        <v>238</v>
      </c>
      <c r="B38" s="91" t="s">
        <v>239</v>
      </c>
      <c r="C38" s="88">
        <v>41192557.004099995</v>
      </c>
      <c r="D38" s="92">
        <v>41192557.004099995</v>
      </c>
      <c r="E38" s="92">
        <v>0</v>
      </c>
      <c r="F38" s="92">
        <v>41192557.004099995</v>
      </c>
      <c r="G38" s="92">
        <v>0</v>
      </c>
      <c r="H38" s="88">
        <v>0</v>
      </c>
      <c r="I38" s="92"/>
      <c r="J38" s="92"/>
      <c r="K38" s="92"/>
      <c r="L38" s="88">
        <v>0</v>
      </c>
      <c r="M38" s="88"/>
      <c r="N38" s="92"/>
      <c r="O38" s="92"/>
      <c r="P38" s="92"/>
      <c r="Q38" s="92"/>
      <c r="R38" s="92"/>
      <c r="S38" s="92"/>
      <c r="T38" s="88">
        <v>41192557.004099995</v>
      </c>
    </row>
    <row r="39" spans="1:22" ht="25.5" x14ac:dyDescent="0.25">
      <c r="A39" s="90" t="s">
        <v>240</v>
      </c>
      <c r="B39" s="91" t="s">
        <v>241</v>
      </c>
      <c r="C39" s="88">
        <v>45579537.571050033</v>
      </c>
      <c r="D39" s="92">
        <v>13412778.532990001</v>
      </c>
      <c r="E39" s="92">
        <v>13412778.532990001</v>
      </c>
      <c r="F39" s="92">
        <v>0</v>
      </c>
      <c r="G39" s="92">
        <v>32166759.038060028</v>
      </c>
      <c r="H39" s="88">
        <v>0</v>
      </c>
      <c r="I39" s="92"/>
      <c r="J39" s="92"/>
      <c r="K39" s="92"/>
      <c r="L39" s="88">
        <v>0</v>
      </c>
      <c r="M39" s="88"/>
      <c r="N39" s="92"/>
      <c r="O39" s="92"/>
      <c r="P39" s="92"/>
      <c r="Q39" s="92"/>
      <c r="R39" s="92"/>
      <c r="S39" s="92"/>
      <c r="T39" s="88">
        <v>45579537.571050033</v>
      </c>
    </row>
    <row r="40" spans="1:22" ht="25.5" x14ac:dyDescent="0.25">
      <c r="A40" s="90" t="s">
        <v>242</v>
      </c>
      <c r="B40" s="91" t="s">
        <v>243</v>
      </c>
      <c r="C40" s="88">
        <v>6712929.9664000003</v>
      </c>
      <c r="D40" s="92">
        <v>6712929.9664000003</v>
      </c>
      <c r="E40" s="92">
        <v>0</v>
      </c>
      <c r="F40" s="92">
        <v>6712929.9664000003</v>
      </c>
      <c r="G40" s="92">
        <v>0</v>
      </c>
      <c r="H40" s="88">
        <v>0</v>
      </c>
      <c r="I40" s="92"/>
      <c r="J40" s="92"/>
      <c r="K40" s="92"/>
      <c r="L40" s="88">
        <v>0</v>
      </c>
      <c r="M40" s="88"/>
      <c r="N40" s="92"/>
      <c r="O40" s="92"/>
      <c r="P40" s="92"/>
      <c r="Q40" s="92"/>
      <c r="R40" s="92"/>
      <c r="S40" s="92"/>
      <c r="T40" s="88">
        <v>6712929.9664000003</v>
      </c>
    </row>
    <row r="41" spans="1:22" ht="51" x14ac:dyDescent="0.25">
      <c r="A41" s="90" t="s">
        <v>244</v>
      </c>
      <c r="B41" s="91" t="s">
        <v>245</v>
      </c>
      <c r="C41" s="88">
        <v>0</v>
      </c>
      <c r="D41" s="92">
        <v>0</v>
      </c>
      <c r="E41" s="92">
        <v>0</v>
      </c>
      <c r="F41" s="92">
        <v>0</v>
      </c>
      <c r="G41" s="92">
        <v>0</v>
      </c>
      <c r="H41" s="88">
        <v>0</v>
      </c>
      <c r="I41" s="92"/>
      <c r="J41" s="92"/>
      <c r="K41" s="92"/>
      <c r="L41" s="88">
        <v>0</v>
      </c>
      <c r="M41" s="88"/>
      <c r="N41" s="92"/>
      <c r="O41" s="92"/>
      <c r="P41" s="92"/>
      <c r="Q41" s="92"/>
      <c r="R41" s="92"/>
      <c r="S41" s="92"/>
      <c r="T41" s="88">
        <v>0</v>
      </c>
    </row>
    <row r="42" spans="1:22" ht="38.25" x14ac:dyDescent="0.25">
      <c r="A42" s="90" t="s">
        <v>246</v>
      </c>
      <c r="B42" s="91" t="s">
        <v>247</v>
      </c>
      <c r="C42" s="88">
        <v>170132.3236</v>
      </c>
      <c r="D42" s="92">
        <v>170132.3236</v>
      </c>
      <c r="E42" s="92">
        <v>0</v>
      </c>
      <c r="F42" s="92">
        <v>170132.3236</v>
      </c>
      <c r="G42" s="92">
        <v>0</v>
      </c>
      <c r="H42" s="88">
        <v>0</v>
      </c>
      <c r="I42" s="92"/>
      <c r="J42" s="92"/>
      <c r="K42" s="92"/>
      <c r="L42" s="88">
        <v>0</v>
      </c>
      <c r="M42" s="88"/>
      <c r="N42" s="92"/>
      <c r="O42" s="92"/>
      <c r="P42" s="92"/>
      <c r="Q42" s="92"/>
      <c r="R42" s="92"/>
      <c r="S42" s="92"/>
      <c r="T42" s="88">
        <v>170132.3236</v>
      </c>
    </row>
    <row r="43" spans="1:22" s="89" customFormat="1" ht="38.25" x14ac:dyDescent="0.25">
      <c r="A43" s="87" t="s">
        <v>248</v>
      </c>
      <c r="B43" s="87" t="s">
        <v>249</v>
      </c>
      <c r="C43" s="88">
        <v>78153572.595300004</v>
      </c>
      <c r="D43" s="88">
        <v>78153572.595300004</v>
      </c>
      <c r="E43" s="88">
        <v>70483485.01730001</v>
      </c>
      <c r="F43" s="88">
        <v>7670087.5779999988</v>
      </c>
      <c r="G43" s="88">
        <v>0</v>
      </c>
      <c r="H43" s="88">
        <v>17514991</v>
      </c>
      <c r="I43" s="88">
        <v>17514991</v>
      </c>
      <c r="J43" s="88"/>
      <c r="K43" s="88"/>
      <c r="L43" s="88">
        <v>0</v>
      </c>
      <c r="M43" s="88"/>
      <c r="N43" s="88">
        <v>0</v>
      </c>
      <c r="O43" s="88"/>
      <c r="P43" s="88"/>
      <c r="Q43" s="88"/>
      <c r="R43" s="88"/>
      <c r="S43" s="88"/>
      <c r="T43" s="88">
        <v>95668563.595300004</v>
      </c>
      <c r="V43" s="100"/>
    </row>
    <row r="44" spans="1:22" ht="38.25" x14ac:dyDescent="0.25">
      <c r="A44" s="90" t="s">
        <v>250</v>
      </c>
      <c r="B44" s="91" t="s">
        <v>249</v>
      </c>
      <c r="C44" s="88">
        <v>77516523.408950001</v>
      </c>
      <c r="D44" s="92">
        <v>77516523.408950001</v>
      </c>
      <c r="E44" s="92">
        <v>69846435.830950007</v>
      </c>
      <c r="F44" s="92">
        <v>7670087.5779999988</v>
      </c>
      <c r="G44" s="92">
        <v>0</v>
      </c>
      <c r="H44" s="88">
        <v>0</v>
      </c>
      <c r="I44" s="92"/>
      <c r="J44" s="92"/>
      <c r="K44" s="92"/>
      <c r="L44" s="88">
        <v>0</v>
      </c>
      <c r="M44" s="88"/>
      <c r="N44" s="92"/>
      <c r="O44" s="92"/>
      <c r="P44" s="92"/>
      <c r="Q44" s="92"/>
      <c r="R44" s="92"/>
      <c r="S44" s="92"/>
      <c r="T44" s="88">
        <v>77516523.408950001</v>
      </c>
    </row>
    <row r="45" spans="1:22" ht="25.5" x14ac:dyDescent="0.25">
      <c r="A45" s="90" t="s">
        <v>251</v>
      </c>
      <c r="B45" s="91" t="s">
        <v>252</v>
      </c>
      <c r="C45" s="88">
        <v>637049.18634999997</v>
      </c>
      <c r="D45" s="92">
        <v>637049.18634999997</v>
      </c>
      <c r="E45" s="92">
        <v>637049.18634999997</v>
      </c>
      <c r="F45" s="92">
        <v>0</v>
      </c>
      <c r="G45" s="92">
        <v>0</v>
      </c>
      <c r="H45" s="88">
        <v>17514991</v>
      </c>
      <c r="I45" s="92">
        <v>17514991</v>
      </c>
      <c r="J45" s="92"/>
      <c r="K45" s="77"/>
      <c r="L45" s="92">
        <v>0</v>
      </c>
      <c r="M45" s="92"/>
      <c r="N45" s="92"/>
      <c r="O45" s="92"/>
      <c r="P45" s="92"/>
      <c r="Q45" s="92"/>
      <c r="R45" s="92"/>
      <c r="S45" s="92"/>
      <c r="T45" s="88">
        <v>18152040.186349999</v>
      </c>
    </row>
    <row r="46" spans="1:22" s="89" customFormat="1" x14ac:dyDescent="0.25">
      <c r="A46" s="87" t="s">
        <v>253</v>
      </c>
      <c r="B46" s="87" t="s">
        <v>254</v>
      </c>
      <c r="C46" s="88">
        <v>26284841.172409993</v>
      </c>
      <c r="D46" s="88">
        <v>26284841.172409993</v>
      </c>
      <c r="E46" s="88">
        <v>4229892.8122100001</v>
      </c>
      <c r="F46" s="88">
        <v>22054948.360199992</v>
      </c>
      <c r="G46" s="92">
        <v>0</v>
      </c>
      <c r="H46" s="88">
        <v>0</v>
      </c>
      <c r="I46" s="88"/>
      <c r="J46" s="88"/>
      <c r="K46" s="88"/>
      <c r="L46" s="88">
        <v>0</v>
      </c>
      <c r="M46" s="88"/>
      <c r="N46" s="88"/>
      <c r="O46" s="88"/>
      <c r="P46" s="88"/>
      <c r="Q46" s="88"/>
      <c r="R46" s="88"/>
      <c r="S46" s="88"/>
      <c r="T46" s="88">
        <v>26284841.172409993</v>
      </c>
    </row>
    <row r="47" spans="1:22" s="89" customFormat="1" x14ac:dyDescent="0.25">
      <c r="A47" s="187" t="s">
        <v>99</v>
      </c>
      <c r="B47" s="188"/>
      <c r="C47" s="88">
        <v>2990772984.5582294</v>
      </c>
      <c r="D47" s="88">
        <v>1992546312.7459602</v>
      </c>
      <c r="E47" s="88">
        <v>1866231245.5766599</v>
      </c>
      <c r="F47" s="88">
        <v>126315067.16929998</v>
      </c>
      <c r="G47" s="88">
        <v>998226671.81226957</v>
      </c>
      <c r="H47" s="88">
        <v>287067815</v>
      </c>
      <c r="I47" s="88">
        <v>53034890</v>
      </c>
      <c r="J47" s="88">
        <v>0</v>
      </c>
      <c r="K47" s="88">
        <v>234032925</v>
      </c>
      <c r="L47" s="88">
        <v>1255389378.0209999</v>
      </c>
      <c r="M47" s="88"/>
      <c r="N47" s="88">
        <v>1255389378.0209999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4533230177.5792294</v>
      </c>
    </row>
    <row r="48" spans="1:22" s="89" customFormat="1" ht="13.5" x14ac:dyDescent="0.25">
      <c r="A48" s="101"/>
      <c r="B48" s="101"/>
      <c r="C48" s="102"/>
      <c r="D48" s="103"/>
      <c r="E48" s="103"/>
      <c r="F48" s="104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</row>
    <row r="49" spans="1:20" x14ac:dyDescent="0.25">
      <c r="C49" s="105"/>
      <c r="D49" s="106"/>
      <c r="E49" s="106"/>
      <c r="F49" s="107"/>
      <c r="G49" s="107"/>
      <c r="H49" s="108"/>
      <c r="I49" s="107"/>
      <c r="J49" s="107"/>
      <c r="K49" s="107"/>
      <c r="L49" s="106"/>
      <c r="M49" s="106"/>
      <c r="N49" s="106"/>
      <c r="O49" s="106"/>
      <c r="P49" s="107"/>
      <c r="Q49" s="107"/>
      <c r="R49" s="107"/>
      <c r="S49" s="107"/>
    </row>
    <row r="50" spans="1:20" x14ac:dyDescent="0.25">
      <c r="D50" s="107"/>
      <c r="E50" s="107"/>
      <c r="T50" s="110"/>
    </row>
    <row r="51" spans="1:20" x14ac:dyDescent="0.25">
      <c r="E51" s="106"/>
      <c r="G51" s="107"/>
      <c r="H51" s="108"/>
    </row>
    <row r="52" spans="1:20" x14ac:dyDescent="0.25">
      <c r="B52" s="111"/>
      <c r="G52" s="112"/>
      <c r="H52" s="113"/>
      <c r="T52" s="114"/>
    </row>
    <row r="53" spans="1:20" x14ac:dyDescent="0.25">
      <c r="B53" s="115"/>
      <c r="E53" s="107"/>
      <c r="F53" s="107"/>
      <c r="G53" s="116"/>
      <c r="H53" s="117"/>
      <c r="T53" s="118"/>
    </row>
    <row r="54" spans="1:20" x14ac:dyDescent="0.25">
      <c r="B54" s="111"/>
      <c r="E54" s="103"/>
      <c r="F54" s="107"/>
      <c r="G54" s="107"/>
      <c r="H54" s="108"/>
      <c r="T54" s="114"/>
    </row>
    <row r="55" spans="1:20" x14ac:dyDescent="0.25">
      <c r="F55" s="107"/>
      <c r="G55" s="107"/>
      <c r="T55" s="89"/>
    </row>
    <row r="56" spans="1:20" x14ac:dyDescent="0.25">
      <c r="A56" s="77"/>
      <c r="B56" s="77"/>
      <c r="C56" s="119"/>
      <c r="D56" s="120"/>
      <c r="E56" s="103"/>
      <c r="F56" s="107"/>
      <c r="G56" s="107"/>
      <c r="T56" s="121"/>
    </row>
    <row r="57" spans="1:20" x14ac:dyDescent="0.25">
      <c r="A57" s="77"/>
      <c r="B57" s="77"/>
      <c r="C57" s="118"/>
      <c r="D57" s="77"/>
      <c r="E57" s="77"/>
      <c r="F57" s="107"/>
      <c r="G57" s="107"/>
      <c r="I57" s="107"/>
      <c r="T57" s="89"/>
    </row>
    <row r="58" spans="1:20" x14ac:dyDescent="0.25">
      <c r="A58" s="77"/>
      <c r="B58" s="77"/>
      <c r="C58" s="122"/>
      <c r="D58" s="123"/>
      <c r="E58" s="123"/>
      <c r="F58" s="107"/>
      <c r="G58" s="107"/>
      <c r="I58" s="106"/>
      <c r="T58" s="118"/>
    </row>
    <row r="59" spans="1:20" x14ac:dyDescent="0.25">
      <c r="A59" s="77"/>
      <c r="B59" s="77"/>
      <c r="C59" s="118"/>
      <c r="D59" s="124"/>
      <c r="E59" s="125"/>
      <c r="I59" s="126"/>
      <c r="T59" s="89"/>
    </row>
    <row r="60" spans="1:20" x14ac:dyDescent="0.25">
      <c r="A60" s="77"/>
      <c r="B60" s="77"/>
      <c r="C60" s="89"/>
      <c r="D60" s="77"/>
      <c r="E60" s="120"/>
      <c r="I60" s="126"/>
      <c r="T60" s="89"/>
    </row>
    <row r="61" spans="1:20" x14ac:dyDescent="0.25">
      <c r="C61" s="127"/>
      <c r="I61" s="126"/>
    </row>
    <row r="62" spans="1:20" x14ac:dyDescent="0.25">
      <c r="C62" s="128"/>
      <c r="E62" s="126"/>
      <c r="I62" s="126"/>
    </row>
    <row r="63" spans="1:20" x14ac:dyDescent="0.25">
      <c r="E63" s="129"/>
    </row>
    <row r="64" spans="1:20" x14ac:dyDescent="0.25">
      <c r="A64" s="77"/>
      <c r="B64" s="77"/>
      <c r="C64" s="89"/>
      <c r="D64" s="77"/>
      <c r="E64" s="77"/>
      <c r="G64" s="77"/>
      <c r="H64" s="89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89"/>
    </row>
    <row r="65" spans="1:20" x14ac:dyDescent="0.25">
      <c r="A65" s="77"/>
      <c r="B65" s="77"/>
      <c r="C65" s="89"/>
      <c r="D65" s="77"/>
      <c r="E65" s="77"/>
      <c r="G65" s="77"/>
      <c r="H65" s="89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89"/>
    </row>
    <row r="66" spans="1:20" x14ac:dyDescent="0.25">
      <c r="A66" s="77"/>
      <c r="B66" s="77"/>
      <c r="C66" s="89"/>
      <c r="D66" s="77"/>
      <c r="E66" s="77"/>
      <c r="F66" s="130"/>
      <c r="G66" s="77"/>
      <c r="H66" s="89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89"/>
    </row>
    <row r="67" spans="1:20" x14ac:dyDescent="0.25">
      <c r="A67" s="77"/>
      <c r="B67" s="77"/>
      <c r="C67" s="89"/>
      <c r="D67" s="77"/>
      <c r="E67" s="77"/>
      <c r="G67" s="77"/>
      <c r="H67" s="89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89"/>
    </row>
    <row r="68" spans="1:20" x14ac:dyDescent="0.25">
      <c r="A68" s="77"/>
      <c r="B68" s="77"/>
      <c r="C68" s="89"/>
      <c r="D68" s="77"/>
      <c r="E68" s="77"/>
      <c r="G68" s="77"/>
      <c r="H68" s="89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89"/>
    </row>
    <row r="69" spans="1:20" x14ac:dyDescent="0.25">
      <c r="A69" s="77"/>
      <c r="B69" s="77"/>
      <c r="C69" s="89"/>
      <c r="D69" s="77"/>
      <c r="E69" s="77"/>
      <c r="G69" s="77"/>
      <c r="H69" s="89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89"/>
    </row>
    <row r="70" spans="1:20" x14ac:dyDescent="0.25">
      <c r="A70" s="77"/>
      <c r="B70" s="77"/>
      <c r="C70" s="89"/>
      <c r="D70" s="77"/>
      <c r="E70" s="77"/>
      <c r="G70" s="77"/>
      <c r="H70" s="89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89"/>
    </row>
    <row r="71" spans="1:20" x14ac:dyDescent="0.25">
      <c r="A71" s="77"/>
      <c r="B71" s="77"/>
      <c r="C71" s="89"/>
      <c r="D71" s="77"/>
      <c r="E71" s="77"/>
      <c r="G71" s="77"/>
      <c r="H71" s="89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89"/>
    </row>
    <row r="72" spans="1:20" x14ac:dyDescent="0.25">
      <c r="A72" s="77"/>
      <c r="B72" s="77"/>
      <c r="C72" s="89"/>
      <c r="D72" s="77"/>
      <c r="E72" s="77"/>
      <c r="G72" s="77"/>
      <c r="H72" s="89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89"/>
    </row>
    <row r="73" spans="1:20" x14ac:dyDescent="0.25">
      <c r="A73" s="77"/>
      <c r="B73" s="77"/>
      <c r="C73" s="89"/>
      <c r="D73" s="77"/>
      <c r="E73" s="77"/>
      <c r="G73" s="77"/>
      <c r="H73" s="89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89"/>
    </row>
    <row r="74" spans="1:20" x14ac:dyDescent="0.25">
      <c r="A74" s="77"/>
      <c r="B74" s="77"/>
      <c r="C74" s="89"/>
      <c r="D74" s="77"/>
      <c r="E74" s="77"/>
      <c r="G74" s="77"/>
      <c r="H74" s="89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89"/>
    </row>
    <row r="75" spans="1:20" x14ac:dyDescent="0.25">
      <c r="A75" s="77"/>
      <c r="B75" s="77"/>
      <c r="C75" s="89"/>
      <c r="D75" s="77"/>
      <c r="E75" s="77"/>
      <c r="G75" s="77"/>
      <c r="H75" s="89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89"/>
    </row>
    <row r="76" spans="1:20" x14ac:dyDescent="0.25">
      <c r="A76" s="77"/>
      <c r="B76" s="77"/>
      <c r="C76" s="89"/>
      <c r="D76" s="77"/>
      <c r="E76" s="77"/>
      <c r="G76" s="77"/>
      <c r="H76" s="89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89"/>
    </row>
    <row r="77" spans="1:20" x14ac:dyDescent="0.25">
      <c r="A77" s="77"/>
      <c r="B77" s="77"/>
      <c r="C77" s="89"/>
      <c r="D77" s="77"/>
      <c r="E77" s="77"/>
      <c r="G77" s="77"/>
      <c r="H77" s="89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89"/>
    </row>
    <row r="78" spans="1:20" x14ac:dyDescent="0.25">
      <c r="A78" s="77"/>
      <c r="B78" s="77"/>
      <c r="C78" s="89"/>
      <c r="D78" s="77"/>
      <c r="E78" s="77"/>
      <c r="G78" s="77"/>
      <c r="H78" s="89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89"/>
    </row>
    <row r="79" spans="1:20" x14ac:dyDescent="0.25">
      <c r="A79" s="77"/>
      <c r="B79" s="77"/>
      <c r="C79" s="89"/>
      <c r="D79" s="77"/>
      <c r="E79" s="77"/>
      <c r="G79" s="77"/>
      <c r="H79" s="89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89"/>
    </row>
    <row r="80" spans="1:20" x14ac:dyDescent="0.25">
      <c r="A80" s="77"/>
      <c r="B80" s="77"/>
      <c r="C80" s="89"/>
      <c r="D80" s="77"/>
      <c r="E80" s="77"/>
      <c r="G80" s="77"/>
      <c r="H80" s="89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89"/>
    </row>
    <row r="81" spans="1:20" x14ac:dyDescent="0.25">
      <c r="A81" s="77"/>
      <c r="B81" s="77"/>
      <c r="C81" s="89"/>
      <c r="D81" s="77"/>
      <c r="E81" s="77"/>
      <c r="G81" s="77"/>
      <c r="H81" s="89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89"/>
    </row>
    <row r="82" spans="1:20" x14ac:dyDescent="0.25">
      <c r="A82" s="77"/>
      <c r="B82" s="77"/>
      <c r="C82" s="89"/>
      <c r="D82" s="77"/>
      <c r="E82" s="77"/>
      <c r="G82" s="77"/>
      <c r="H82" s="89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89"/>
    </row>
    <row r="83" spans="1:20" x14ac:dyDescent="0.25">
      <c r="A83" s="77"/>
      <c r="B83" s="77"/>
      <c r="C83" s="89"/>
      <c r="D83" s="77"/>
      <c r="E83" s="77"/>
      <c r="G83" s="77"/>
      <c r="H83" s="89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89"/>
    </row>
    <row r="84" spans="1:20" x14ac:dyDescent="0.25">
      <c r="A84" s="77"/>
      <c r="B84" s="77"/>
      <c r="C84" s="89"/>
      <c r="D84" s="77"/>
      <c r="E84" s="77"/>
      <c r="G84" s="77"/>
      <c r="H84" s="89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89"/>
    </row>
    <row r="85" spans="1:20" x14ac:dyDescent="0.25">
      <c r="A85" s="77"/>
      <c r="B85" s="77"/>
      <c r="C85" s="89"/>
      <c r="D85" s="77"/>
      <c r="E85" s="77"/>
      <c r="G85" s="77"/>
      <c r="H85" s="89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89"/>
    </row>
    <row r="86" spans="1:20" x14ac:dyDescent="0.25">
      <c r="A86" s="77"/>
      <c r="B86" s="77"/>
      <c r="C86" s="89"/>
      <c r="D86" s="77"/>
      <c r="E86" s="77"/>
      <c r="G86" s="77"/>
      <c r="H86" s="89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89"/>
    </row>
    <row r="87" spans="1:20" x14ac:dyDescent="0.25">
      <c r="A87" s="77"/>
      <c r="B87" s="77"/>
      <c r="C87" s="89"/>
      <c r="D87" s="77"/>
      <c r="E87" s="77"/>
      <c r="G87" s="77"/>
      <c r="H87" s="89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89"/>
    </row>
    <row r="88" spans="1:20" x14ac:dyDescent="0.25">
      <c r="A88" s="77"/>
      <c r="B88" s="77"/>
      <c r="C88" s="89"/>
      <c r="D88" s="77"/>
      <c r="E88" s="77"/>
      <c r="G88" s="77"/>
      <c r="H88" s="89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89"/>
    </row>
    <row r="89" spans="1:20" x14ac:dyDescent="0.25">
      <c r="A89" s="77"/>
      <c r="B89" s="77"/>
      <c r="C89" s="89"/>
      <c r="D89" s="77"/>
      <c r="E89" s="77"/>
      <c r="G89" s="77"/>
      <c r="H89" s="89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89"/>
    </row>
    <row r="90" spans="1:20" x14ac:dyDescent="0.25">
      <c r="A90" s="77"/>
      <c r="B90" s="77"/>
      <c r="C90" s="89"/>
      <c r="D90" s="77"/>
      <c r="E90" s="77"/>
      <c r="G90" s="77"/>
      <c r="H90" s="89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89"/>
    </row>
    <row r="91" spans="1:20" x14ac:dyDescent="0.25">
      <c r="A91" s="77"/>
      <c r="B91" s="77"/>
      <c r="C91" s="89"/>
      <c r="D91" s="77"/>
      <c r="E91" s="77"/>
      <c r="G91" s="77"/>
      <c r="H91" s="89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89"/>
    </row>
    <row r="92" spans="1:20" x14ac:dyDescent="0.25">
      <c r="A92" s="77"/>
      <c r="B92" s="77"/>
      <c r="C92" s="89"/>
      <c r="D92" s="77"/>
      <c r="E92" s="77"/>
      <c r="G92" s="77"/>
      <c r="H92" s="89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89"/>
    </row>
    <row r="93" spans="1:20" x14ac:dyDescent="0.25">
      <c r="A93" s="77"/>
      <c r="B93" s="77"/>
      <c r="C93" s="89"/>
      <c r="D93" s="77"/>
      <c r="E93" s="77"/>
      <c r="G93" s="77"/>
      <c r="H93" s="89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89"/>
    </row>
    <row r="94" spans="1:20" x14ac:dyDescent="0.25">
      <c r="A94" s="77"/>
      <c r="B94" s="77"/>
      <c r="C94" s="89"/>
      <c r="D94" s="77"/>
      <c r="E94" s="77"/>
      <c r="G94" s="77"/>
      <c r="H94" s="89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89"/>
    </row>
    <row r="95" spans="1:20" x14ac:dyDescent="0.25">
      <c r="A95" s="77"/>
      <c r="B95" s="77"/>
      <c r="C95" s="89"/>
      <c r="D95" s="77"/>
      <c r="E95" s="77"/>
      <c r="G95" s="77"/>
      <c r="H95" s="89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89"/>
    </row>
    <row r="96" spans="1:20" x14ac:dyDescent="0.25">
      <c r="A96" s="77"/>
      <c r="B96" s="77"/>
      <c r="C96" s="89"/>
      <c r="D96" s="77"/>
      <c r="E96" s="77"/>
      <c r="G96" s="77"/>
      <c r="H96" s="89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89"/>
    </row>
    <row r="97" spans="1:20" x14ac:dyDescent="0.25">
      <c r="A97" s="77"/>
      <c r="B97" s="77"/>
      <c r="C97" s="89"/>
      <c r="D97" s="77"/>
      <c r="E97" s="77"/>
      <c r="G97" s="77"/>
      <c r="H97" s="89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89"/>
    </row>
    <row r="98" spans="1:20" x14ac:dyDescent="0.25">
      <c r="A98" s="77"/>
      <c r="B98" s="77"/>
      <c r="C98" s="89"/>
      <c r="D98" s="77"/>
      <c r="E98" s="77"/>
      <c r="G98" s="77"/>
      <c r="H98" s="89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89"/>
    </row>
    <row r="99" spans="1:20" x14ac:dyDescent="0.25">
      <c r="A99" s="77"/>
      <c r="B99" s="77"/>
      <c r="C99" s="89"/>
      <c r="D99" s="77"/>
      <c r="E99" s="77"/>
      <c r="G99" s="77"/>
      <c r="H99" s="89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89"/>
    </row>
    <row r="100" spans="1:20" x14ac:dyDescent="0.25">
      <c r="A100" s="77"/>
      <c r="B100" s="77"/>
      <c r="C100" s="89"/>
      <c r="D100" s="77"/>
      <c r="E100" s="77"/>
      <c r="G100" s="77"/>
      <c r="H100" s="89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89"/>
    </row>
    <row r="101" spans="1:20" x14ac:dyDescent="0.25">
      <c r="A101" s="77"/>
      <c r="B101" s="77"/>
      <c r="C101" s="89"/>
      <c r="D101" s="77"/>
      <c r="E101" s="77"/>
      <c r="G101" s="77"/>
      <c r="H101" s="89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89"/>
    </row>
    <row r="102" spans="1:20" x14ac:dyDescent="0.25">
      <c r="A102" s="77"/>
      <c r="B102" s="77"/>
      <c r="C102" s="89"/>
      <c r="D102" s="77"/>
      <c r="E102" s="77"/>
      <c r="G102" s="77"/>
      <c r="H102" s="89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89"/>
    </row>
    <row r="103" spans="1:20" x14ac:dyDescent="0.25">
      <c r="A103" s="77"/>
      <c r="B103" s="77"/>
      <c r="C103" s="89"/>
      <c r="D103" s="77"/>
      <c r="E103" s="77"/>
      <c r="G103" s="77"/>
      <c r="H103" s="89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89"/>
    </row>
    <row r="104" spans="1:20" x14ac:dyDescent="0.25">
      <c r="A104" s="77"/>
      <c r="B104" s="77"/>
      <c r="C104" s="89"/>
      <c r="D104" s="77"/>
      <c r="E104" s="77"/>
      <c r="G104" s="77"/>
      <c r="H104" s="89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89"/>
    </row>
    <row r="105" spans="1:20" x14ac:dyDescent="0.25">
      <c r="A105" s="77"/>
      <c r="B105" s="77"/>
      <c r="C105" s="89"/>
      <c r="D105" s="77"/>
      <c r="E105" s="77"/>
      <c r="G105" s="77"/>
      <c r="H105" s="89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89"/>
    </row>
    <row r="106" spans="1:20" x14ac:dyDescent="0.25">
      <c r="A106" s="77"/>
      <c r="B106" s="77"/>
      <c r="C106" s="89"/>
      <c r="D106" s="77"/>
      <c r="E106" s="77"/>
      <c r="G106" s="77"/>
      <c r="H106" s="89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89"/>
    </row>
    <row r="107" spans="1:20" x14ac:dyDescent="0.25">
      <c r="A107" s="77"/>
      <c r="B107" s="77"/>
      <c r="C107" s="89"/>
      <c r="D107" s="77"/>
      <c r="E107" s="77"/>
      <c r="G107" s="77"/>
      <c r="H107" s="89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89"/>
    </row>
    <row r="108" spans="1:20" x14ac:dyDescent="0.25">
      <c r="A108" s="77"/>
      <c r="B108" s="77"/>
      <c r="C108" s="89"/>
      <c r="D108" s="77"/>
      <c r="E108" s="77"/>
      <c r="G108" s="77"/>
      <c r="H108" s="89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89"/>
    </row>
    <row r="109" spans="1:20" x14ac:dyDescent="0.25">
      <c r="A109" s="77"/>
      <c r="B109" s="77"/>
      <c r="C109" s="89"/>
      <c r="D109" s="77"/>
      <c r="E109" s="77"/>
      <c r="G109" s="77"/>
      <c r="H109" s="89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89"/>
    </row>
    <row r="110" spans="1:20" x14ac:dyDescent="0.25">
      <c r="A110" s="77"/>
      <c r="B110" s="77"/>
      <c r="C110" s="89"/>
      <c r="D110" s="77"/>
      <c r="E110" s="77"/>
      <c r="G110" s="77"/>
      <c r="H110" s="89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89"/>
    </row>
    <row r="111" spans="1:20" x14ac:dyDescent="0.25">
      <c r="A111" s="77"/>
      <c r="B111" s="77"/>
      <c r="C111" s="89"/>
      <c r="D111" s="77"/>
      <c r="E111" s="77"/>
      <c r="G111" s="77"/>
      <c r="H111" s="89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89"/>
    </row>
    <row r="112" spans="1:20" x14ac:dyDescent="0.25">
      <c r="A112" s="77"/>
      <c r="B112" s="77"/>
      <c r="C112" s="89"/>
      <c r="D112" s="77"/>
      <c r="E112" s="77"/>
      <c r="G112" s="77"/>
      <c r="H112" s="89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89"/>
    </row>
    <row r="113" spans="1:20" x14ac:dyDescent="0.25">
      <c r="A113" s="77"/>
      <c r="B113" s="77"/>
      <c r="C113" s="89"/>
      <c r="D113" s="77"/>
      <c r="E113" s="77"/>
      <c r="G113" s="77"/>
      <c r="H113" s="89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89"/>
    </row>
    <row r="114" spans="1:20" x14ac:dyDescent="0.25">
      <c r="A114" s="77"/>
      <c r="B114" s="77"/>
      <c r="C114" s="89"/>
      <c r="D114" s="77"/>
      <c r="E114" s="77"/>
      <c r="G114" s="77"/>
      <c r="H114" s="89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89"/>
    </row>
    <row r="115" spans="1:20" x14ac:dyDescent="0.25">
      <c r="A115" s="77"/>
      <c r="B115" s="77"/>
      <c r="C115" s="89"/>
      <c r="D115" s="77"/>
      <c r="E115" s="77"/>
      <c r="G115" s="77"/>
      <c r="H115" s="89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89"/>
    </row>
    <row r="116" spans="1:20" x14ac:dyDescent="0.25">
      <c r="A116" s="77"/>
      <c r="B116" s="77"/>
      <c r="C116" s="89"/>
      <c r="D116" s="77"/>
      <c r="E116" s="77"/>
      <c r="G116" s="77"/>
      <c r="H116" s="89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89"/>
    </row>
    <row r="117" spans="1:20" x14ac:dyDescent="0.25">
      <c r="A117" s="77"/>
      <c r="B117" s="77"/>
      <c r="C117" s="89"/>
      <c r="D117" s="77"/>
      <c r="E117" s="77"/>
      <c r="G117" s="77"/>
      <c r="H117" s="89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89"/>
    </row>
    <row r="118" spans="1:20" x14ac:dyDescent="0.25">
      <c r="A118" s="77"/>
      <c r="B118" s="77"/>
      <c r="C118" s="89"/>
      <c r="D118" s="77"/>
      <c r="E118" s="77"/>
      <c r="G118" s="77"/>
      <c r="H118" s="89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89"/>
    </row>
    <row r="119" spans="1:20" x14ac:dyDescent="0.25">
      <c r="A119" s="77"/>
      <c r="B119" s="77"/>
      <c r="C119" s="89"/>
      <c r="D119" s="77"/>
      <c r="E119" s="77"/>
      <c r="G119" s="77"/>
      <c r="H119" s="89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89"/>
    </row>
    <row r="120" spans="1:20" x14ac:dyDescent="0.25">
      <c r="A120" s="77"/>
      <c r="B120" s="77"/>
      <c r="C120" s="89"/>
      <c r="D120" s="77"/>
      <c r="E120" s="77"/>
      <c r="G120" s="77"/>
      <c r="H120" s="89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89"/>
    </row>
    <row r="121" spans="1:20" x14ac:dyDescent="0.25">
      <c r="A121" s="77"/>
      <c r="B121" s="77"/>
      <c r="C121" s="89"/>
      <c r="D121" s="77"/>
      <c r="E121" s="77"/>
      <c r="G121" s="77"/>
      <c r="H121" s="89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89"/>
    </row>
    <row r="122" spans="1:20" x14ac:dyDescent="0.25">
      <c r="A122" s="77"/>
      <c r="B122" s="77"/>
      <c r="C122" s="89"/>
      <c r="D122" s="77"/>
      <c r="E122" s="77"/>
      <c r="G122" s="77"/>
      <c r="H122" s="89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89"/>
    </row>
    <row r="123" spans="1:20" x14ac:dyDescent="0.25">
      <c r="A123" s="77"/>
      <c r="B123" s="77"/>
      <c r="C123" s="89"/>
      <c r="D123" s="77"/>
      <c r="E123" s="77"/>
      <c r="G123" s="77"/>
      <c r="H123" s="89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89"/>
    </row>
    <row r="124" spans="1:20" x14ac:dyDescent="0.25">
      <c r="A124" s="77"/>
      <c r="B124" s="77"/>
      <c r="C124" s="89"/>
      <c r="D124" s="77"/>
      <c r="E124" s="77"/>
      <c r="G124" s="77"/>
      <c r="H124" s="89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89"/>
    </row>
    <row r="125" spans="1:20" x14ac:dyDescent="0.25">
      <c r="A125" s="77"/>
      <c r="B125" s="77"/>
      <c r="C125" s="89"/>
      <c r="D125" s="77"/>
      <c r="E125" s="77"/>
      <c r="G125" s="77"/>
      <c r="H125" s="89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89"/>
    </row>
    <row r="126" spans="1:20" x14ac:dyDescent="0.25">
      <c r="A126" s="77"/>
      <c r="B126" s="77"/>
      <c r="C126" s="89"/>
      <c r="D126" s="77"/>
      <c r="E126" s="77"/>
      <c r="G126" s="77"/>
      <c r="H126" s="89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89"/>
    </row>
    <row r="127" spans="1:20" x14ac:dyDescent="0.25">
      <c r="A127" s="77"/>
      <c r="B127" s="77"/>
      <c r="C127" s="89"/>
      <c r="D127" s="77"/>
      <c r="E127" s="77"/>
      <c r="G127" s="77"/>
      <c r="H127" s="89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89"/>
    </row>
    <row r="128" spans="1:20" x14ac:dyDescent="0.25">
      <c r="A128" s="77"/>
      <c r="B128" s="77"/>
      <c r="C128" s="89"/>
      <c r="D128" s="77"/>
      <c r="E128" s="77"/>
      <c r="G128" s="77"/>
      <c r="H128" s="89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89"/>
    </row>
    <row r="129" spans="1:20" x14ac:dyDescent="0.25">
      <c r="A129" s="77"/>
      <c r="B129" s="77"/>
      <c r="C129" s="89"/>
      <c r="D129" s="77"/>
      <c r="E129" s="77"/>
      <c r="G129" s="77"/>
      <c r="H129" s="89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89"/>
    </row>
    <row r="130" spans="1:20" x14ac:dyDescent="0.25">
      <c r="A130" s="77"/>
      <c r="B130" s="77"/>
      <c r="C130" s="89"/>
      <c r="D130" s="77"/>
      <c r="E130" s="77"/>
      <c r="G130" s="77"/>
      <c r="H130" s="89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89"/>
    </row>
    <row r="131" spans="1:20" x14ac:dyDescent="0.25">
      <c r="A131" s="77"/>
      <c r="B131" s="77"/>
      <c r="C131" s="89"/>
      <c r="D131" s="77"/>
      <c r="E131" s="77"/>
      <c r="G131" s="77"/>
      <c r="H131" s="89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89"/>
    </row>
    <row r="132" spans="1:20" x14ac:dyDescent="0.25">
      <c r="A132" s="77"/>
      <c r="B132" s="77"/>
      <c r="C132" s="89"/>
      <c r="D132" s="77"/>
      <c r="E132" s="77"/>
      <c r="G132" s="77"/>
      <c r="H132" s="89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89"/>
    </row>
    <row r="133" spans="1:20" x14ac:dyDescent="0.25">
      <c r="A133" s="77"/>
      <c r="B133" s="77"/>
      <c r="C133" s="89"/>
      <c r="D133" s="77"/>
      <c r="E133" s="77"/>
      <c r="G133" s="77"/>
      <c r="H133" s="89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89"/>
    </row>
    <row r="134" spans="1:20" x14ac:dyDescent="0.25">
      <c r="A134" s="77"/>
      <c r="B134" s="77"/>
      <c r="C134" s="89"/>
      <c r="D134" s="77"/>
      <c r="E134" s="77"/>
      <c r="G134" s="77"/>
      <c r="H134" s="89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89"/>
    </row>
    <row r="135" spans="1:20" x14ac:dyDescent="0.25">
      <c r="A135" s="77"/>
      <c r="B135" s="77"/>
      <c r="C135" s="89"/>
      <c r="D135" s="77"/>
      <c r="E135" s="77"/>
      <c r="G135" s="77"/>
      <c r="H135" s="89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89"/>
    </row>
    <row r="136" spans="1:20" x14ac:dyDescent="0.25">
      <c r="A136" s="77"/>
      <c r="B136" s="77"/>
      <c r="C136" s="89"/>
      <c r="D136" s="77"/>
      <c r="E136" s="77"/>
      <c r="G136" s="77"/>
      <c r="H136" s="89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89"/>
    </row>
    <row r="137" spans="1:20" x14ac:dyDescent="0.25">
      <c r="A137" s="77"/>
      <c r="B137" s="77"/>
      <c r="C137" s="89"/>
      <c r="D137" s="77"/>
      <c r="E137" s="77"/>
      <c r="G137" s="77"/>
      <c r="H137" s="89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89"/>
    </row>
    <row r="138" spans="1:20" x14ac:dyDescent="0.25">
      <c r="A138" s="77"/>
      <c r="B138" s="77"/>
      <c r="C138" s="89"/>
      <c r="D138" s="77"/>
      <c r="E138" s="77"/>
      <c r="G138" s="77"/>
      <c r="H138" s="89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89"/>
    </row>
    <row r="139" spans="1:20" x14ac:dyDescent="0.25">
      <c r="A139" s="77"/>
      <c r="B139" s="77"/>
      <c r="C139" s="89"/>
      <c r="D139" s="77"/>
      <c r="E139" s="77"/>
      <c r="G139" s="77"/>
      <c r="H139" s="89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89"/>
    </row>
    <row r="140" spans="1:20" x14ac:dyDescent="0.25">
      <c r="A140" s="77"/>
      <c r="B140" s="77"/>
      <c r="C140" s="89"/>
      <c r="D140" s="77"/>
      <c r="E140" s="77"/>
      <c r="G140" s="77"/>
      <c r="H140" s="89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89"/>
    </row>
    <row r="141" spans="1:20" x14ac:dyDescent="0.25">
      <c r="A141" s="77"/>
      <c r="B141" s="77"/>
      <c r="C141" s="89"/>
      <c r="D141" s="77"/>
      <c r="E141" s="77"/>
      <c r="G141" s="77"/>
      <c r="H141" s="89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89"/>
    </row>
    <row r="142" spans="1:20" x14ac:dyDescent="0.25">
      <c r="A142" s="77"/>
      <c r="B142" s="77"/>
      <c r="C142" s="89"/>
      <c r="D142" s="77"/>
      <c r="E142" s="77"/>
      <c r="G142" s="77"/>
      <c r="H142" s="89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89"/>
    </row>
    <row r="143" spans="1:20" x14ac:dyDescent="0.25">
      <c r="A143" s="77"/>
      <c r="B143" s="77"/>
      <c r="C143" s="89"/>
      <c r="D143" s="77"/>
      <c r="E143" s="77"/>
      <c r="G143" s="77"/>
      <c r="H143" s="89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89"/>
    </row>
    <row r="144" spans="1:20" x14ac:dyDescent="0.25">
      <c r="A144" s="77"/>
      <c r="B144" s="77"/>
      <c r="C144" s="89"/>
      <c r="D144" s="77"/>
      <c r="E144" s="77"/>
      <c r="G144" s="77"/>
      <c r="H144" s="89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89"/>
    </row>
    <row r="145" spans="1:20" x14ac:dyDescent="0.25">
      <c r="A145" s="77"/>
      <c r="B145" s="77"/>
      <c r="C145" s="89"/>
      <c r="D145" s="77"/>
      <c r="E145" s="77"/>
      <c r="G145" s="77"/>
      <c r="H145" s="89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89"/>
    </row>
    <row r="146" spans="1:20" x14ac:dyDescent="0.25">
      <c r="A146" s="77"/>
      <c r="B146" s="77"/>
      <c r="C146" s="89"/>
      <c r="D146" s="77"/>
      <c r="E146" s="77"/>
      <c r="G146" s="77"/>
      <c r="H146" s="89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89"/>
    </row>
    <row r="147" spans="1:20" x14ac:dyDescent="0.25">
      <c r="A147" s="77"/>
      <c r="B147" s="77"/>
      <c r="C147" s="89"/>
      <c r="D147" s="77"/>
      <c r="E147" s="77"/>
      <c r="G147" s="77"/>
      <c r="H147" s="89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89"/>
    </row>
    <row r="148" spans="1:20" x14ac:dyDescent="0.25">
      <c r="A148" s="77"/>
      <c r="B148" s="77"/>
      <c r="C148" s="89"/>
      <c r="D148" s="77"/>
      <c r="E148" s="77"/>
      <c r="G148" s="77"/>
      <c r="H148" s="89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89"/>
    </row>
    <row r="149" spans="1:20" x14ac:dyDescent="0.25">
      <c r="A149" s="77"/>
      <c r="B149" s="77"/>
      <c r="C149" s="89"/>
      <c r="D149" s="77"/>
      <c r="E149" s="77"/>
      <c r="G149" s="77"/>
      <c r="H149" s="89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89"/>
    </row>
    <row r="150" spans="1:20" x14ac:dyDescent="0.25">
      <c r="A150" s="77"/>
      <c r="B150" s="77"/>
      <c r="C150" s="89"/>
      <c r="D150" s="77"/>
      <c r="E150" s="77"/>
      <c r="G150" s="77"/>
      <c r="H150" s="89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89"/>
    </row>
    <row r="151" spans="1:20" x14ac:dyDescent="0.25">
      <c r="A151" s="77"/>
      <c r="B151" s="77"/>
      <c r="C151" s="89"/>
      <c r="D151" s="77"/>
      <c r="E151" s="77"/>
      <c r="G151" s="77"/>
      <c r="H151" s="89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89"/>
    </row>
    <row r="152" spans="1:20" x14ac:dyDescent="0.25">
      <c r="A152" s="77"/>
      <c r="B152" s="77"/>
      <c r="C152" s="89"/>
      <c r="D152" s="77"/>
      <c r="E152" s="77"/>
      <c r="G152" s="77"/>
      <c r="H152" s="89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89"/>
    </row>
    <row r="153" spans="1:20" x14ac:dyDescent="0.25">
      <c r="A153" s="77"/>
      <c r="B153" s="77"/>
      <c r="C153" s="89"/>
      <c r="D153" s="77"/>
      <c r="E153" s="77"/>
      <c r="G153" s="77"/>
      <c r="H153" s="89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89"/>
    </row>
    <row r="154" spans="1:20" x14ac:dyDescent="0.25">
      <c r="A154" s="77"/>
      <c r="B154" s="77"/>
      <c r="C154" s="89"/>
      <c r="D154" s="77"/>
      <c r="E154" s="77"/>
      <c r="G154" s="77"/>
      <c r="H154" s="89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89"/>
    </row>
    <row r="155" spans="1:20" x14ac:dyDescent="0.25">
      <c r="A155" s="77"/>
      <c r="B155" s="77"/>
      <c r="C155" s="89"/>
      <c r="D155" s="77"/>
      <c r="E155" s="77"/>
      <c r="G155" s="77"/>
      <c r="H155" s="89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89"/>
    </row>
    <row r="156" spans="1:20" x14ac:dyDescent="0.25">
      <c r="A156" s="77"/>
      <c r="B156" s="77"/>
      <c r="C156" s="89"/>
      <c r="D156" s="77"/>
      <c r="E156" s="77"/>
      <c r="G156" s="77"/>
      <c r="H156" s="89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89"/>
    </row>
    <row r="157" spans="1:20" x14ac:dyDescent="0.25">
      <c r="A157" s="77"/>
      <c r="B157" s="77"/>
      <c r="C157" s="89"/>
      <c r="D157" s="77"/>
      <c r="E157" s="77"/>
      <c r="G157" s="77"/>
      <c r="H157" s="89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89"/>
    </row>
    <row r="158" spans="1:20" x14ac:dyDescent="0.25">
      <c r="A158" s="77"/>
      <c r="B158" s="77"/>
      <c r="C158" s="89"/>
      <c r="D158" s="77"/>
      <c r="E158" s="77"/>
      <c r="G158" s="77"/>
      <c r="H158" s="89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89"/>
    </row>
    <row r="159" spans="1:20" x14ac:dyDescent="0.25">
      <c r="A159" s="77"/>
      <c r="B159" s="77"/>
      <c r="C159" s="89"/>
      <c r="D159" s="77"/>
      <c r="E159" s="77"/>
      <c r="G159" s="77"/>
      <c r="H159" s="89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89"/>
    </row>
    <row r="160" spans="1:20" x14ac:dyDescent="0.25">
      <c r="A160" s="77"/>
      <c r="B160" s="77"/>
      <c r="C160" s="89"/>
      <c r="D160" s="77"/>
      <c r="E160" s="77"/>
      <c r="G160" s="77"/>
      <c r="H160" s="89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89"/>
    </row>
    <row r="161" spans="1:20" x14ac:dyDescent="0.25">
      <c r="A161" s="77"/>
      <c r="B161" s="77"/>
      <c r="C161" s="89"/>
      <c r="D161" s="77"/>
      <c r="E161" s="77"/>
      <c r="G161" s="77"/>
      <c r="H161" s="89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89"/>
    </row>
    <row r="162" spans="1:20" x14ac:dyDescent="0.25">
      <c r="A162" s="77"/>
      <c r="B162" s="77"/>
      <c r="C162" s="89"/>
      <c r="D162" s="77"/>
      <c r="E162" s="77"/>
      <c r="G162" s="77"/>
      <c r="H162" s="89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89"/>
    </row>
    <row r="163" spans="1:20" x14ac:dyDescent="0.25">
      <c r="A163" s="77"/>
      <c r="B163" s="77"/>
      <c r="C163" s="89"/>
      <c r="D163" s="77"/>
      <c r="E163" s="77"/>
      <c r="G163" s="77"/>
      <c r="H163" s="89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89"/>
    </row>
    <row r="164" spans="1:20" x14ac:dyDescent="0.25">
      <c r="A164" s="77"/>
      <c r="B164" s="77"/>
      <c r="C164" s="89"/>
      <c r="D164" s="77"/>
      <c r="E164" s="77"/>
      <c r="G164" s="77"/>
      <c r="H164" s="89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89"/>
    </row>
    <row r="165" spans="1:20" x14ac:dyDescent="0.25">
      <c r="A165" s="77"/>
      <c r="B165" s="77"/>
      <c r="C165" s="89"/>
      <c r="D165" s="77"/>
      <c r="E165" s="77"/>
      <c r="G165" s="77"/>
      <c r="H165" s="89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89"/>
    </row>
    <row r="166" spans="1:20" x14ac:dyDescent="0.25">
      <c r="A166" s="77"/>
      <c r="B166" s="77"/>
      <c r="C166" s="89"/>
      <c r="D166" s="77"/>
      <c r="E166" s="77"/>
      <c r="G166" s="77"/>
      <c r="H166" s="89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89"/>
    </row>
    <row r="167" spans="1:20" x14ac:dyDescent="0.25">
      <c r="A167" s="77"/>
      <c r="B167" s="77"/>
      <c r="C167" s="89"/>
      <c r="D167" s="77"/>
      <c r="E167" s="77"/>
      <c r="G167" s="77"/>
      <c r="H167" s="89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89"/>
    </row>
    <row r="168" spans="1:20" x14ac:dyDescent="0.25">
      <c r="A168" s="77"/>
      <c r="B168" s="77"/>
      <c r="C168" s="89"/>
      <c r="D168" s="77"/>
      <c r="E168" s="77"/>
      <c r="G168" s="77"/>
      <c r="H168" s="89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89"/>
    </row>
    <row r="169" spans="1:20" x14ac:dyDescent="0.25">
      <c r="A169" s="77"/>
      <c r="B169" s="77"/>
      <c r="C169" s="89"/>
      <c r="D169" s="77"/>
      <c r="E169" s="77"/>
      <c r="G169" s="77"/>
      <c r="H169" s="89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89"/>
    </row>
    <row r="170" spans="1:20" x14ac:dyDescent="0.25">
      <c r="A170" s="77"/>
      <c r="B170" s="77"/>
      <c r="C170" s="89"/>
      <c r="D170" s="77"/>
      <c r="E170" s="77"/>
      <c r="G170" s="77"/>
      <c r="H170" s="89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89"/>
    </row>
    <row r="171" spans="1:20" x14ac:dyDescent="0.25">
      <c r="A171" s="77"/>
      <c r="B171" s="77"/>
      <c r="C171" s="89"/>
      <c r="D171" s="77"/>
      <c r="E171" s="77"/>
      <c r="G171" s="77"/>
      <c r="H171" s="89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89"/>
    </row>
    <row r="172" spans="1:20" x14ac:dyDescent="0.25">
      <c r="A172" s="77"/>
      <c r="B172" s="77"/>
      <c r="C172" s="89"/>
      <c r="D172" s="77"/>
      <c r="E172" s="77"/>
      <c r="G172" s="77"/>
      <c r="H172" s="89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89"/>
    </row>
    <row r="173" spans="1:20" x14ac:dyDescent="0.25">
      <c r="A173" s="77"/>
      <c r="B173" s="77"/>
      <c r="C173" s="89"/>
      <c r="D173" s="77"/>
      <c r="E173" s="77"/>
      <c r="G173" s="77"/>
      <c r="H173" s="89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89"/>
    </row>
    <row r="174" spans="1:20" x14ac:dyDescent="0.25">
      <c r="A174" s="77"/>
      <c r="B174" s="77"/>
      <c r="C174" s="89"/>
      <c r="D174" s="77"/>
      <c r="E174" s="77"/>
      <c r="G174" s="77"/>
      <c r="H174" s="89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89"/>
    </row>
    <row r="175" spans="1:20" x14ac:dyDescent="0.25">
      <c r="A175" s="77"/>
      <c r="B175" s="77"/>
      <c r="C175" s="89"/>
      <c r="D175" s="77"/>
      <c r="E175" s="77"/>
      <c r="G175" s="77"/>
      <c r="H175" s="89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89"/>
    </row>
    <row r="176" spans="1:20" x14ac:dyDescent="0.25">
      <c r="A176" s="77"/>
      <c r="B176" s="77"/>
      <c r="C176" s="89"/>
      <c r="D176" s="77"/>
      <c r="E176" s="77"/>
      <c r="G176" s="77"/>
      <c r="H176" s="89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89"/>
    </row>
    <row r="177" spans="1:20" x14ac:dyDescent="0.25">
      <c r="A177" s="77"/>
      <c r="B177" s="77"/>
      <c r="C177" s="89"/>
      <c r="D177" s="77"/>
      <c r="E177" s="77"/>
      <c r="G177" s="77"/>
      <c r="H177" s="89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89"/>
    </row>
    <row r="178" spans="1:20" x14ac:dyDescent="0.25">
      <c r="A178" s="77"/>
      <c r="B178" s="77"/>
      <c r="C178" s="89"/>
      <c r="D178" s="77"/>
      <c r="E178" s="77"/>
      <c r="G178" s="77"/>
      <c r="H178" s="89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89"/>
    </row>
    <row r="179" spans="1:20" x14ac:dyDescent="0.25">
      <c r="A179" s="77"/>
      <c r="B179" s="77"/>
      <c r="C179" s="89"/>
      <c r="D179" s="77"/>
      <c r="E179" s="77"/>
      <c r="G179" s="77"/>
      <c r="H179" s="89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89"/>
    </row>
    <row r="180" spans="1:20" x14ac:dyDescent="0.25">
      <c r="A180" s="77"/>
      <c r="B180" s="77"/>
      <c r="C180" s="89"/>
      <c r="D180" s="77"/>
      <c r="E180" s="77"/>
      <c r="G180" s="77"/>
      <c r="H180" s="89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89"/>
    </row>
    <row r="181" spans="1:20" x14ac:dyDescent="0.25">
      <c r="A181" s="77"/>
      <c r="B181" s="77"/>
      <c r="C181" s="89"/>
      <c r="D181" s="77"/>
      <c r="E181" s="77"/>
      <c r="G181" s="77"/>
      <c r="H181" s="89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89"/>
    </row>
    <row r="182" spans="1:20" x14ac:dyDescent="0.25">
      <c r="A182" s="77"/>
      <c r="B182" s="77"/>
      <c r="C182" s="89"/>
      <c r="D182" s="77"/>
      <c r="E182" s="77"/>
      <c r="G182" s="77"/>
      <c r="H182" s="89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89"/>
    </row>
    <row r="183" spans="1:20" x14ac:dyDescent="0.25">
      <c r="A183" s="77"/>
      <c r="B183" s="77"/>
      <c r="C183" s="89"/>
      <c r="D183" s="77"/>
      <c r="E183" s="77"/>
      <c r="G183" s="77"/>
      <c r="H183" s="89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89"/>
    </row>
    <row r="184" spans="1:20" x14ac:dyDescent="0.25">
      <c r="A184" s="77"/>
      <c r="B184" s="77"/>
      <c r="C184" s="89"/>
      <c r="D184" s="77"/>
      <c r="E184" s="77"/>
      <c r="G184" s="77"/>
      <c r="H184" s="89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89"/>
    </row>
    <row r="185" spans="1:20" x14ac:dyDescent="0.25">
      <c r="A185" s="77"/>
      <c r="B185" s="77"/>
      <c r="C185" s="89"/>
      <c r="D185" s="77"/>
      <c r="E185" s="77"/>
      <c r="G185" s="77"/>
      <c r="H185" s="89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89"/>
    </row>
    <row r="186" spans="1:20" x14ac:dyDescent="0.25">
      <c r="A186" s="77"/>
      <c r="B186" s="77"/>
      <c r="C186" s="89"/>
      <c r="D186" s="77"/>
      <c r="E186" s="77"/>
      <c r="G186" s="77"/>
      <c r="H186" s="89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89"/>
    </row>
    <row r="187" spans="1:20" x14ac:dyDescent="0.25">
      <c r="A187" s="77"/>
      <c r="B187" s="77"/>
      <c r="C187" s="89"/>
      <c r="D187" s="77"/>
      <c r="E187" s="77"/>
      <c r="G187" s="77"/>
      <c r="H187" s="89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89"/>
    </row>
    <row r="188" spans="1:20" x14ac:dyDescent="0.25">
      <c r="A188" s="77"/>
      <c r="B188" s="77"/>
      <c r="C188" s="89"/>
      <c r="D188" s="77"/>
      <c r="E188" s="77"/>
      <c r="G188" s="77"/>
      <c r="H188" s="89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89"/>
    </row>
    <row r="189" spans="1:20" x14ac:dyDescent="0.25">
      <c r="A189" s="77"/>
      <c r="B189" s="77"/>
      <c r="C189" s="89"/>
      <c r="D189" s="77"/>
      <c r="E189" s="77"/>
      <c r="G189" s="77"/>
      <c r="H189" s="89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89"/>
    </row>
    <row r="190" spans="1:20" x14ac:dyDescent="0.25">
      <c r="A190" s="77"/>
      <c r="B190" s="77"/>
      <c r="C190" s="89"/>
      <c r="D190" s="77"/>
      <c r="E190" s="77"/>
      <c r="G190" s="77"/>
      <c r="H190" s="89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89"/>
    </row>
    <row r="191" spans="1:20" x14ac:dyDescent="0.25">
      <c r="A191" s="77"/>
      <c r="B191" s="77"/>
      <c r="C191" s="89"/>
      <c r="D191" s="77"/>
      <c r="E191" s="77"/>
      <c r="G191" s="77"/>
      <c r="H191" s="89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89"/>
    </row>
    <row r="192" spans="1:20" x14ac:dyDescent="0.25">
      <c r="A192" s="77"/>
      <c r="B192" s="77"/>
      <c r="C192" s="89"/>
      <c r="D192" s="77"/>
      <c r="E192" s="77"/>
      <c r="G192" s="77"/>
      <c r="H192" s="89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89"/>
    </row>
    <row r="193" spans="1:20" x14ac:dyDescent="0.25">
      <c r="A193" s="77"/>
      <c r="B193" s="77"/>
      <c r="C193" s="89"/>
      <c r="D193" s="77"/>
      <c r="E193" s="77"/>
      <c r="G193" s="77"/>
      <c r="H193" s="89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89"/>
    </row>
    <row r="194" spans="1:20" x14ac:dyDescent="0.25">
      <c r="A194" s="77"/>
      <c r="B194" s="77"/>
      <c r="C194" s="89"/>
      <c r="D194" s="77"/>
      <c r="E194" s="77"/>
      <c r="G194" s="77"/>
      <c r="H194" s="89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89"/>
    </row>
    <row r="195" spans="1:20" x14ac:dyDescent="0.25">
      <c r="A195" s="77"/>
      <c r="B195" s="77"/>
      <c r="C195" s="89"/>
      <c r="D195" s="77"/>
      <c r="E195" s="77"/>
      <c r="G195" s="77"/>
      <c r="H195" s="89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89"/>
    </row>
    <row r="196" spans="1:20" x14ac:dyDescent="0.25">
      <c r="A196" s="77"/>
      <c r="B196" s="77"/>
      <c r="C196" s="89"/>
      <c r="D196" s="77"/>
      <c r="E196" s="77"/>
      <c r="G196" s="77"/>
      <c r="H196" s="89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89"/>
    </row>
    <row r="197" spans="1:20" x14ac:dyDescent="0.25">
      <c r="A197" s="77"/>
      <c r="B197" s="77"/>
      <c r="C197" s="89"/>
      <c r="D197" s="77"/>
      <c r="E197" s="77"/>
      <c r="G197" s="77"/>
      <c r="H197" s="89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89"/>
    </row>
    <row r="198" spans="1:20" x14ac:dyDescent="0.25">
      <c r="A198" s="77"/>
      <c r="B198" s="77"/>
      <c r="C198" s="89"/>
      <c r="D198" s="77"/>
      <c r="E198" s="77"/>
      <c r="G198" s="77"/>
      <c r="H198" s="89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89"/>
    </row>
    <row r="199" spans="1:20" x14ac:dyDescent="0.25">
      <c r="A199" s="77"/>
      <c r="B199" s="77"/>
      <c r="C199" s="89"/>
      <c r="D199" s="77"/>
      <c r="E199" s="77"/>
      <c r="G199" s="77"/>
      <c r="H199" s="89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89"/>
    </row>
    <row r="200" spans="1:20" x14ac:dyDescent="0.25">
      <c r="A200" s="77"/>
      <c r="B200" s="77"/>
      <c r="C200" s="89"/>
      <c r="D200" s="77"/>
      <c r="E200" s="77"/>
      <c r="G200" s="77"/>
      <c r="H200" s="89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89"/>
    </row>
    <row r="201" spans="1:20" x14ac:dyDescent="0.25">
      <c r="A201" s="77"/>
      <c r="B201" s="77"/>
      <c r="C201" s="89"/>
      <c r="D201" s="77"/>
      <c r="E201" s="77"/>
      <c r="G201" s="77"/>
      <c r="H201" s="89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89"/>
    </row>
    <row r="202" spans="1:20" x14ac:dyDescent="0.25">
      <c r="A202" s="77"/>
      <c r="B202" s="77"/>
      <c r="C202" s="89"/>
      <c r="D202" s="77"/>
      <c r="E202" s="77"/>
      <c r="G202" s="77"/>
      <c r="H202" s="89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89"/>
    </row>
    <row r="203" spans="1:20" x14ac:dyDescent="0.25">
      <c r="A203" s="77"/>
      <c r="B203" s="77"/>
      <c r="C203" s="89"/>
      <c r="D203" s="77"/>
      <c r="E203" s="77"/>
      <c r="G203" s="77"/>
      <c r="H203" s="89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89"/>
    </row>
    <row r="204" spans="1:20" x14ac:dyDescent="0.25">
      <c r="A204" s="77"/>
      <c r="B204" s="77"/>
      <c r="C204" s="89"/>
      <c r="D204" s="77"/>
      <c r="E204" s="77"/>
      <c r="G204" s="77"/>
      <c r="H204" s="89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89"/>
    </row>
    <row r="205" spans="1:20" x14ac:dyDescent="0.25">
      <c r="A205" s="77"/>
      <c r="B205" s="77"/>
      <c r="C205" s="89"/>
      <c r="D205" s="77"/>
      <c r="E205" s="77"/>
      <c r="G205" s="77"/>
      <c r="H205" s="89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89"/>
    </row>
    <row r="206" spans="1:20" x14ac:dyDescent="0.25">
      <c r="A206" s="77"/>
      <c r="B206" s="77"/>
      <c r="C206" s="89"/>
      <c r="D206" s="77"/>
      <c r="E206" s="77"/>
      <c r="G206" s="77"/>
      <c r="H206" s="89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89"/>
    </row>
    <row r="207" spans="1:20" x14ac:dyDescent="0.25">
      <c r="A207" s="77"/>
      <c r="B207" s="77"/>
      <c r="C207" s="89"/>
      <c r="D207" s="77"/>
      <c r="E207" s="77"/>
      <c r="G207" s="77"/>
      <c r="H207" s="89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89"/>
    </row>
    <row r="208" spans="1:20" x14ac:dyDescent="0.25">
      <c r="A208" s="77"/>
      <c r="B208" s="77"/>
      <c r="C208" s="89"/>
      <c r="D208" s="77"/>
      <c r="E208" s="77"/>
      <c r="G208" s="77"/>
      <c r="H208" s="89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89"/>
    </row>
    <row r="209" spans="1:20" x14ac:dyDescent="0.25">
      <c r="A209" s="77"/>
      <c r="B209" s="77"/>
      <c r="C209" s="89"/>
      <c r="D209" s="77"/>
      <c r="E209" s="77"/>
      <c r="G209" s="77"/>
      <c r="H209" s="89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89"/>
    </row>
    <row r="210" spans="1:20" x14ac:dyDescent="0.25">
      <c r="A210" s="77"/>
      <c r="B210" s="77"/>
      <c r="C210" s="89"/>
      <c r="D210" s="77"/>
      <c r="E210" s="77"/>
      <c r="G210" s="77"/>
      <c r="H210" s="89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89"/>
    </row>
    <row r="211" spans="1:20" x14ac:dyDescent="0.25">
      <c r="A211" s="77"/>
      <c r="B211" s="77"/>
      <c r="C211" s="89"/>
      <c r="D211" s="77"/>
      <c r="E211" s="77"/>
      <c r="G211" s="77"/>
      <c r="H211" s="89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89"/>
    </row>
    <row r="212" spans="1:20" x14ac:dyDescent="0.25">
      <c r="A212" s="77"/>
      <c r="B212" s="77"/>
      <c r="C212" s="89"/>
      <c r="D212" s="77"/>
      <c r="E212" s="77"/>
      <c r="G212" s="77"/>
      <c r="H212" s="89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89"/>
    </row>
    <row r="213" spans="1:20" x14ac:dyDescent="0.25">
      <c r="A213" s="77"/>
      <c r="B213" s="77"/>
      <c r="C213" s="89"/>
      <c r="D213" s="77"/>
      <c r="E213" s="77"/>
      <c r="G213" s="77"/>
      <c r="H213" s="89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89"/>
    </row>
    <row r="214" spans="1:20" x14ac:dyDescent="0.25">
      <c r="A214" s="77"/>
      <c r="B214" s="77"/>
      <c r="C214" s="89"/>
      <c r="D214" s="77"/>
      <c r="E214" s="77"/>
      <c r="G214" s="77"/>
      <c r="H214" s="89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89"/>
    </row>
    <row r="215" spans="1:20" x14ac:dyDescent="0.25">
      <c r="A215" s="77"/>
      <c r="B215" s="77"/>
      <c r="C215" s="89"/>
      <c r="D215" s="77"/>
      <c r="E215" s="77"/>
      <c r="G215" s="77"/>
      <c r="H215" s="89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89"/>
    </row>
    <row r="216" spans="1:20" x14ac:dyDescent="0.25">
      <c r="A216" s="77"/>
      <c r="B216" s="77"/>
      <c r="C216" s="89"/>
      <c r="D216" s="77"/>
      <c r="E216" s="77"/>
      <c r="G216" s="77"/>
      <c r="H216" s="89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89"/>
    </row>
    <row r="217" spans="1:20" x14ac:dyDescent="0.25">
      <c r="A217" s="77"/>
      <c r="B217" s="77"/>
      <c r="C217" s="89"/>
      <c r="D217" s="77"/>
      <c r="E217" s="77"/>
      <c r="G217" s="77"/>
      <c r="H217" s="89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89"/>
    </row>
    <row r="218" spans="1:20" x14ac:dyDescent="0.25">
      <c r="A218" s="77"/>
      <c r="B218" s="77"/>
      <c r="C218" s="89"/>
      <c r="D218" s="77"/>
      <c r="E218" s="77"/>
      <c r="G218" s="77"/>
      <c r="H218" s="89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89"/>
    </row>
    <row r="219" spans="1:20" x14ac:dyDescent="0.25">
      <c r="A219" s="77"/>
      <c r="B219" s="77"/>
      <c r="C219" s="89"/>
      <c r="D219" s="77"/>
      <c r="E219" s="77"/>
      <c r="G219" s="77"/>
      <c r="H219" s="89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89"/>
    </row>
    <row r="220" spans="1:20" x14ac:dyDescent="0.25">
      <c r="A220" s="77"/>
      <c r="B220" s="77"/>
      <c r="C220" s="89"/>
      <c r="D220" s="77"/>
      <c r="E220" s="77"/>
      <c r="G220" s="77"/>
      <c r="H220" s="89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89"/>
    </row>
    <row r="221" spans="1:20" x14ac:dyDescent="0.25">
      <c r="A221" s="77"/>
      <c r="B221" s="77"/>
      <c r="C221" s="89"/>
      <c r="D221" s="77"/>
      <c r="E221" s="77"/>
      <c r="G221" s="77"/>
      <c r="H221" s="89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89"/>
    </row>
    <row r="222" spans="1:20" x14ac:dyDescent="0.25">
      <c r="A222" s="77"/>
      <c r="B222" s="77"/>
      <c r="C222" s="89"/>
      <c r="D222" s="77"/>
      <c r="E222" s="77"/>
      <c r="G222" s="77"/>
      <c r="H222" s="89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89"/>
    </row>
    <row r="223" spans="1:20" x14ac:dyDescent="0.25">
      <c r="A223" s="77"/>
      <c r="B223" s="77"/>
      <c r="C223" s="89"/>
      <c r="D223" s="77"/>
      <c r="E223" s="77"/>
      <c r="G223" s="77"/>
      <c r="H223" s="89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89"/>
    </row>
    <row r="224" spans="1:20" x14ac:dyDescent="0.25">
      <c r="A224" s="77"/>
      <c r="B224" s="77"/>
      <c r="C224" s="89"/>
      <c r="D224" s="77"/>
      <c r="E224" s="77"/>
      <c r="G224" s="77"/>
      <c r="H224" s="89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89"/>
    </row>
    <row r="225" spans="1:20" x14ac:dyDescent="0.25">
      <c r="A225" s="77"/>
      <c r="B225" s="77"/>
      <c r="C225" s="89"/>
      <c r="D225" s="77"/>
      <c r="E225" s="77"/>
      <c r="G225" s="77"/>
      <c r="H225" s="89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89"/>
    </row>
    <row r="226" spans="1:20" x14ac:dyDescent="0.25">
      <c r="A226" s="77"/>
      <c r="B226" s="77"/>
      <c r="C226" s="89"/>
      <c r="D226" s="77"/>
      <c r="E226" s="77"/>
      <c r="G226" s="77"/>
      <c r="H226" s="89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89"/>
    </row>
    <row r="227" spans="1:20" x14ac:dyDescent="0.25">
      <c r="A227" s="77"/>
      <c r="B227" s="77"/>
      <c r="C227" s="89"/>
      <c r="D227" s="77"/>
      <c r="E227" s="77"/>
      <c r="G227" s="77"/>
      <c r="H227" s="89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89"/>
    </row>
    <row r="228" spans="1:20" x14ac:dyDescent="0.25">
      <c r="A228" s="77"/>
      <c r="B228" s="77"/>
      <c r="C228" s="89"/>
      <c r="D228" s="77"/>
      <c r="E228" s="77"/>
      <c r="G228" s="77"/>
      <c r="H228" s="89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89"/>
    </row>
    <row r="229" spans="1:20" x14ac:dyDescent="0.25">
      <c r="A229" s="77"/>
      <c r="B229" s="77"/>
      <c r="C229" s="89"/>
      <c r="D229" s="77"/>
      <c r="E229" s="77"/>
      <c r="G229" s="77"/>
      <c r="H229" s="89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89"/>
    </row>
    <row r="230" spans="1:20" x14ac:dyDescent="0.25">
      <c r="A230" s="77"/>
      <c r="B230" s="77"/>
      <c r="C230" s="89"/>
      <c r="D230" s="77"/>
      <c r="E230" s="77"/>
      <c r="G230" s="77"/>
      <c r="H230" s="89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89"/>
    </row>
    <row r="231" spans="1:20" x14ac:dyDescent="0.25">
      <c r="A231" s="77"/>
      <c r="B231" s="77"/>
      <c r="C231" s="89"/>
      <c r="D231" s="77"/>
      <c r="E231" s="77"/>
      <c r="G231" s="77"/>
      <c r="H231" s="89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89"/>
    </row>
    <row r="232" spans="1:20" x14ac:dyDescent="0.25">
      <c r="A232" s="77"/>
      <c r="B232" s="77"/>
      <c r="C232" s="89"/>
      <c r="D232" s="77"/>
      <c r="E232" s="77"/>
      <c r="G232" s="77"/>
      <c r="H232" s="89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89"/>
    </row>
    <row r="233" spans="1:20" x14ac:dyDescent="0.25">
      <c r="A233" s="77"/>
      <c r="B233" s="77"/>
      <c r="C233" s="89"/>
      <c r="D233" s="77"/>
      <c r="E233" s="77"/>
      <c r="G233" s="77"/>
      <c r="H233" s="89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89"/>
    </row>
    <row r="234" spans="1:20" x14ac:dyDescent="0.25">
      <c r="A234" s="77"/>
      <c r="B234" s="77"/>
      <c r="C234" s="89"/>
      <c r="D234" s="77"/>
      <c r="E234" s="77"/>
      <c r="G234" s="77"/>
      <c r="H234" s="89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89"/>
    </row>
    <row r="235" spans="1:20" x14ac:dyDescent="0.25">
      <c r="A235" s="77"/>
      <c r="B235" s="77"/>
      <c r="C235" s="89"/>
      <c r="D235" s="77"/>
      <c r="E235" s="77"/>
      <c r="G235" s="77"/>
      <c r="H235" s="89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89"/>
    </row>
    <row r="236" spans="1:20" x14ac:dyDescent="0.25">
      <c r="A236" s="77"/>
      <c r="B236" s="77"/>
      <c r="C236" s="89"/>
      <c r="D236" s="77"/>
      <c r="E236" s="77"/>
      <c r="G236" s="77"/>
      <c r="H236" s="89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89"/>
    </row>
    <row r="237" spans="1:20" x14ac:dyDescent="0.25">
      <c r="A237" s="77"/>
      <c r="B237" s="77"/>
      <c r="C237" s="89"/>
      <c r="D237" s="77"/>
      <c r="E237" s="77"/>
      <c r="G237" s="77"/>
      <c r="H237" s="89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89"/>
    </row>
    <row r="238" spans="1:20" x14ac:dyDescent="0.25">
      <c r="A238" s="77"/>
      <c r="B238" s="77"/>
      <c r="C238" s="89"/>
      <c r="D238" s="77"/>
      <c r="E238" s="77"/>
      <c r="G238" s="77"/>
      <c r="H238" s="89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89"/>
    </row>
    <row r="239" spans="1:20" x14ac:dyDescent="0.25">
      <c r="A239" s="77"/>
      <c r="B239" s="77"/>
      <c r="C239" s="89"/>
      <c r="D239" s="77"/>
      <c r="E239" s="77"/>
      <c r="G239" s="77"/>
      <c r="H239" s="89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89"/>
    </row>
    <row r="240" spans="1:20" x14ac:dyDescent="0.25">
      <c r="A240" s="77"/>
      <c r="B240" s="77"/>
      <c r="C240" s="89"/>
      <c r="D240" s="77"/>
      <c r="E240" s="77"/>
      <c r="G240" s="77"/>
      <c r="H240" s="89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89"/>
    </row>
    <row r="241" spans="1:20" x14ac:dyDescent="0.25">
      <c r="A241" s="77"/>
      <c r="B241" s="77"/>
      <c r="C241" s="89"/>
      <c r="D241" s="77"/>
      <c r="E241" s="77"/>
      <c r="G241" s="77"/>
      <c r="H241" s="89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89"/>
    </row>
    <row r="242" spans="1:20" x14ac:dyDescent="0.25">
      <c r="A242" s="77"/>
      <c r="B242" s="77"/>
      <c r="C242" s="89"/>
      <c r="D242" s="77"/>
      <c r="E242" s="77"/>
      <c r="G242" s="77"/>
      <c r="H242" s="89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89"/>
    </row>
    <row r="243" spans="1:20" x14ac:dyDescent="0.25">
      <c r="A243" s="77"/>
      <c r="B243" s="77"/>
      <c r="C243" s="89"/>
      <c r="D243" s="77"/>
      <c r="E243" s="77"/>
      <c r="G243" s="77"/>
      <c r="H243" s="89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89"/>
    </row>
    <row r="244" spans="1:20" x14ac:dyDescent="0.25">
      <c r="A244" s="77"/>
      <c r="B244" s="77"/>
      <c r="C244" s="89"/>
      <c r="D244" s="77"/>
      <c r="E244" s="77"/>
      <c r="G244" s="77"/>
      <c r="H244" s="89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89"/>
    </row>
    <row r="245" spans="1:20" x14ac:dyDescent="0.25">
      <c r="A245" s="77"/>
      <c r="B245" s="77"/>
      <c r="C245" s="89"/>
      <c r="D245" s="77"/>
      <c r="E245" s="77"/>
      <c r="G245" s="77"/>
      <c r="H245" s="89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89"/>
    </row>
    <row r="246" spans="1:20" x14ac:dyDescent="0.25">
      <c r="A246" s="77"/>
      <c r="B246" s="77"/>
      <c r="C246" s="89"/>
      <c r="D246" s="77"/>
      <c r="E246" s="77"/>
      <c r="G246" s="77"/>
      <c r="H246" s="89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89"/>
    </row>
    <row r="247" spans="1:20" x14ac:dyDescent="0.25">
      <c r="A247" s="77"/>
      <c r="B247" s="77"/>
      <c r="C247" s="89"/>
      <c r="D247" s="77"/>
      <c r="E247" s="77"/>
      <c r="G247" s="77"/>
      <c r="H247" s="89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89"/>
    </row>
    <row r="248" spans="1:20" x14ac:dyDescent="0.25">
      <c r="A248" s="77"/>
      <c r="B248" s="77"/>
      <c r="C248" s="89"/>
      <c r="D248" s="77"/>
      <c r="E248" s="77"/>
      <c r="G248" s="77"/>
      <c r="H248" s="89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89"/>
    </row>
    <row r="249" spans="1:20" x14ac:dyDescent="0.25">
      <c r="A249" s="77"/>
      <c r="B249" s="77"/>
      <c r="C249" s="89"/>
      <c r="D249" s="77"/>
      <c r="E249" s="77"/>
      <c r="G249" s="77"/>
      <c r="H249" s="89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89"/>
    </row>
    <row r="250" spans="1:20" x14ac:dyDescent="0.25">
      <c r="A250" s="77"/>
      <c r="B250" s="77"/>
      <c r="C250" s="89"/>
      <c r="D250" s="77"/>
      <c r="E250" s="77"/>
      <c r="G250" s="77"/>
      <c r="H250" s="89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89"/>
    </row>
    <row r="251" spans="1:20" x14ac:dyDescent="0.25">
      <c r="A251" s="77"/>
      <c r="B251" s="77"/>
      <c r="C251" s="89"/>
      <c r="D251" s="77"/>
      <c r="E251" s="77"/>
      <c r="G251" s="77"/>
      <c r="H251" s="89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89"/>
    </row>
    <row r="252" spans="1:20" x14ac:dyDescent="0.25">
      <c r="A252" s="77"/>
      <c r="B252" s="77"/>
      <c r="C252" s="89"/>
      <c r="D252" s="77"/>
      <c r="E252" s="77"/>
      <c r="G252" s="77"/>
      <c r="H252" s="89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89"/>
    </row>
    <row r="253" spans="1:20" x14ac:dyDescent="0.25">
      <c r="A253" s="77"/>
      <c r="B253" s="77"/>
      <c r="C253" s="89"/>
      <c r="D253" s="77"/>
      <c r="E253" s="77"/>
      <c r="G253" s="77"/>
      <c r="H253" s="89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89"/>
    </row>
    <row r="254" spans="1:20" x14ac:dyDescent="0.25">
      <c r="A254" s="77"/>
      <c r="B254" s="77"/>
      <c r="C254" s="89"/>
      <c r="D254" s="77"/>
      <c r="E254" s="77"/>
      <c r="G254" s="77"/>
      <c r="H254" s="89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89"/>
    </row>
    <row r="255" spans="1:20" x14ac:dyDescent="0.25">
      <c r="A255" s="77"/>
      <c r="B255" s="77"/>
      <c r="C255" s="89"/>
      <c r="D255" s="77"/>
      <c r="E255" s="77"/>
      <c r="G255" s="77"/>
      <c r="H255" s="89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89"/>
    </row>
    <row r="256" spans="1:20" x14ac:dyDescent="0.25">
      <c r="A256" s="77"/>
      <c r="B256" s="77"/>
      <c r="C256" s="89"/>
      <c r="D256" s="77"/>
      <c r="E256" s="77"/>
      <c r="G256" s="77"/>
      <c r="H256" s="89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89"/>
    </row>
    <row r="257" spans="1:20" x14ac:dyDescent="0.25">
      <c r="A257" s="77"/>
      <c r="B257" s="77"/>
      <c r="C257" s="89"/>
      <c r="D257" s="77"/>
      <c r="E257" s="77"/>
      <c r="G257" s="77"/>
      <c r="H257" s="89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89"/>
    </row>
    <row r="258" spans="1:20" x14ac:dyDescent="0.25">
      <c r="A258" s="77"/>
      <c r="B258" s="77"/>
      <c r="C258" s="89"/>
      <c r="D258" s="77"/>
      <c r="E258" s="77"/>
      <c r="G258" s="77"/>
      <c r="H258" s="89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89"/>
    </row>
    <row r="259" spans="1:20" x14ac:dyDescent="0.25">
      <c r="A259" s="77"/>
      <c r="B259" s="77"/>
      <c r="C259" s="89"/>
      <c r="D259" s="77"/>
      <c r="E259" s="77"/>
      <c r="G259" s="77"/>
      <c r="H259" s="89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89"/>
    </row>
    <row r="260" spans="1:20" x14ac:dyDescent="0.25">
      <c r="A260" s="77"/>
      <c r="B260" s="77"/>
      <c r="C260" s="89"/>
      <c r="D260" s="77"/>
      <c r="E260" s="77"/>
      <c r="G260" s="77"/>
      <c r="H260" s="89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89"/>
    </row>
    <row r="261" spans="1:20" x14ac:dyDescent="0.25">
      <c r="A261" s="77"/>
      <c r="B261" s="77"/>
      <c r="C261" s="89"/>
      <c r="D261" s="77"/>
      <c r="E261" s="77"/>
      <c r="G261" s="77"/>
      <c r="H261" s="89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89"/>
    </row>
    <row r="262" spans="1:20" x14ac:dyDescent="0.25">
      <c r="A262" s="77"/>
      <c r="B262" s="77"/>
      <c r="C262" s="89"/>
      <c r="D262" s="77"/>
      <c r="E262" s="77"/>
      <c r="G262" s="77"/>
      <c r="H262" s="89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89"/>
    </row>
    <row r="263" spans="1:20" x14ac:dyDescent="0.25">
      <c r="A263" s="77"/>
      <c r="B263" s="77"/>
      <c r="C263" s="89"/>
      <c r="D263" s="77"/>
      <c r="E263" s="77"/>
      <c r="G263" s="77"/>
      <c r="H263" s="89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89"/>
    </row>
    <row r="264" spans="1:20" x14ac:dyDescent="0.25">
      <c r="A264" s="77"/>
      <c r="B264" s="77"/>
      <c r="C264" s="89"/>
      <c r="D264" s="77"/>
      <c r="E264" s="77"/>
      <c r="G264" s="77"/>
      <c r="H264" s="89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89"/>
    </row>
    <row r="265" spans="1:20" x14ac:dyDescent="0.25">
      <c r="A265" s="77"/>
      <c r="B265" s="77"/>
      <c r="C265" s="89"/>
      <c r="D265" s="77"/>
      <c r="E265" s="77"/>
      <c r="G265" s="77"/>
      <c r="H265" s="89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89"/>
    </row>
    <row r="266" spans="1:20" x14ac:dyDescent="0.25">
      <c r="A266" s="77"/>
      <c r="B266" s="77"/>
      <c r="C266" s="89"/>
      <c r="D266" s="77"/>
      <c r="E266" s="77"/>
      <c r="G266" s="77"/>
      <c r="H266" s="89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89"/>
    </row>
    <row r="267" spans="1:20" x14ac:dyDescent="0.25">
      <c r="A267" s="77"/>
      <c r="B267" s="77"/>
      <c r="C267" s="89"/>
      <c r="D267" s="77"/>
      <c r="E267" s="77"/>
      <c r="G267" s="77"/>
      <c r="H267" s="89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89"/>
    </row>
    <row r="268" spans="1:20" x14ac:dyDescent="0.25">
      <c r="A268" s="77"/>
      <c r="B268" s="77"/>
      <c r="C268" s="89"/>
      <c r="D268" s="77"/>
      <c r="E268" s="77"/>
      <c r="G268" s="77"/>
      <c r="H268" s="89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89"/>
    </row>
    <row r="269" spans="1:20" x14ac:dyDescent="0.25">
      <c r="A269" s="77"/>
      <c r="B269" s="77"/>
      <c r="C269" s="89"/>
      <c r="D269" s="77"/>
      <c r="E269" s="77"/>
      <c r="G269" s="77"/>
      <c r="H269" s="89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89"/>
    </row>
    <row r="270" spans="1:20" x14ac:dyDescent="0.25">
      <c r="A270" s="77"/>
      <c r="B270" s="77"/>
      <c r="C270" s="89"/>
      <c r="D270" s="77"/>
      <c r="E270" s="77"/>
      <c r="G270" s="77"/>
      <c r="H270" s="89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89"/>
    </row>
    <row r="271" spans="1:20" x14ac:dyDescent="0.25">
      <c r="A271" s="77"/>
      <c r="B271" s="77"/>
      <c r="C271" s="89"/>
      <c r="D271" s="77"/>
      <c r="E271" s="77"/>
      <c r="G271" s="77"/>
      <c r="H271" s="89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89"/>
    </row>
    <row r="272" spans="1:20" x14ac:dyDescent="0.25">
      <c r="A272" s="77"/>
      <c r="B272" s="77"/>
      <c r="C272" s="89"/>
      <c r="D272" s="77"/>
      <c r="E272" s="77"/>
      <c r="G272" s="77"/>
      <c r="H272" s="89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89"/>
    </row>
    <row r="273" spans="1:20" x14ac:dyDescent="0.25">
      <c r="A273" s="77"/>
      <c r="B273" s="77"/>
      <c r="C273" s="89"/>
      <c r="D273" s="77"/>
      <c r="E273" s="77"/>
      <c r="G273" s="77"/>
      <c r="H273" s="89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89"/>
    </row>
    <row r="274" spans="1:20" x14ac:dyDescent="0.25">
      <c r="A274" s="77"/>
      <c r="B274" s="77"/>
      <c r="C274" s="89"/>
      <c r="D274" s="77"/>
      <c r="E274" s="77"/>
      <c r="G274" s="77"/>
      <c r="H274" s="89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89"/>
    </row>
    <row r="275" spans="1:20" x14ac:dyDescent="0.25">
      <c r="A275" s="77"/>
      <c r="B275" s="77"/>
      <c r="C275" s="89"/>
      <c r="D275" s="77"/>
      <c r="E275" s="77"/>
      <c r="G275" s="77"/>
      <c r="H275" s="89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89"/>
    </row>
    <row r="276" spans="1:20" x14ac:dyDescent="0.25">
      <c r="A276" s="77"/>
      <c r="B276" s="77"/>
      <c r="C276" s="89"/>
      <c r="D276" s="77"/>
      <c r="E276" s="77"/>
      <c r="G276" s="77"/>
      <c r="H276" s="89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89"/>
    </row>
    <row r="277" spans="1:20" x14ac:dyDescent="0.25">
      <c r="A277" s="77"/>
      <c r="B277" s="77"/>
      <c r="C277" s="89"/>
      <c r="D277" s="77"/>
      <c r="E277" s="77"/>
      <c r="G277" s="77"/>
      <c r="H277" s="89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89"/>
    </row>
    <row r="278" spans="1:20" x14ac:dyDescent="0.25">
      <c r="A278" s="77"/>
      <c r="B278" s="77"/>
      <c r="C278" s="89"/>
      <c r="D278" s="77"/>
      <c r="E278" s="77"/>
      <c r="G278" s="77"/>
      <c r="H278" s="89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89"/>
    </row>
    <row r="279" spans="1:20" x14ac:dyDescent="0.25">
      <c r="A279" s="77"/>
      <c r="B279" s="77"/>
      <c r="C279" s="89"/>
      <c r="D279" s="77"/>
      <c r="E279" s="77"/>
      <c r="G279" s="77"/>
      <c r="H279" s="89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89"/>
    </row>
    <row r="280" spans="1:20" x14ac:dyDescent="0.25">
      <c r="A280" s="77"/>
      <c r="B280" s="77"/>
      <c r="C280" s="89"/>
      <c r="D280" s="77"/>
      <c r="E280" s="77"/>
      <c r="G280" s="77"/>
      <c r="H280" s="89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89"/>
    </row>
    <row r="281" spans="1:20" x14ac:dyDescent="0.25">
      <c r="A281" s="77"/>
      <c r="B281" s="77"/>
      <c r="C281" s="89"/>
      <c r="D281" s="77"/>
      <c r="E281" s="77"/>
      <c r="G281" s="77"/>
      <c r="H281" s="89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89"/>
    </row>
    <row r="282" spans="1:20" x14ac:dyDescent="0.25">
      <c r="A282" s="77"/>
      <c r="B282" s="77"/>
      <c r="C282" s="89"/>
      <c r="D282" s="77"/>
      <c r="E282" s="77"/>
      <c r="G282" s="77"/>
      <c r="H282" s="89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89"/>
    </row>
    <row r="283" spans="1:20" x14ac:dyDescent="0.25">
      <c r="A283" s="77"/>
      <c r="B283" s="77"/>
      <c r="C283" s="89"/>
      <c r="D283" s="77"/>
      <c r="E283" s="77"/>
      <c r="G283" s="77"/>
      <c r="H283" s="89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89"/>
    </row>
    <row r="284" spans="1:20" x14ac:dyDescent="0.25">
      <c r="A284" s="77"/>
      <c r="B284" s="77"/>
      <c r="C284" s="89"/>
      <c r="D284" s="77"/>
      <c r="E284" s="77"/>
      <c r="G284" s="77"/>
      <c r="H284" s="89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89"/>
    </row>
    <row r="285" spans="1:20" x14ac:dyDescent="0.25">
      <c r="A285" s="77"/>
      <c r="B285" s="77"/>
      <c r="C285" s="89"/>
      <c r="D285" s="77"/>
      <c r="E285" s="77"/>
      <c r="G285" s="77"/>
      <c r="H285" s="89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89"/>
    </row>
    <row r="286" spans="1:20" x14ac:dyDescent="0.25">
      <c r="A286" s="77"/>
      <c r="B286" s="77"/>
      <c r="C286" s="89"/>
      <c r="D286" s="77"/>
      <c r="E286" s="77"/>
      <c r="G286" s="77"/>
      <c r="H286" s="89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89"/>
    </row>
    <row r="287" spans="1:20" x14ac:dyDescent="0.25">
      <c r="A287" s="77"/>
      <c r="B287" s="77"/>
      <c r="C287" s="89"/>
      <c r="D287" s="77"/>
      <c r="E287" s="77"/>
      <c r="G287" s="77"/>
      <c r="H287" s="89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89"/>
    </row>
    <row r="288" spans="1:20" x14ac:dyDescent="0.25">
      <c r="A288" s="77"/>
      <c r="B288" s="77"/>
      <c r="C288" s="89"/>
      <c r="D288" s="77"/>
      <c r="E288" s="77"/>
      <c r="G288" s="77"/>
      <c r="H288" s="89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89"/>
    </row>
    <row r="289" spans="1:20" x14ac:dyDescent="0.25">
      <c r="A289" s="77"/>
      <c r="B289" s="77"/>
      <c r="C289" s="89"/>
      <c r="D289" s="77"/>
      <c r="E289" s="77"/>
      <c r="G289" s="77"/>
      <c r="H289" s="89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89"/>
    </row>
    <row r="290" spans="1:20" x14ac:dyDescent="0.25">
      <c r="A290" s="77"/>
      <c r="B290" s="77"/>
      <c r="C290" s="89"/>
      <c r="D290" s="77"/>
      <c r="E290" s="77"/>
      <c r="G290" s="77"/>
      <c r="H290" s="89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89"/>
    </row>
    <row r="291" spans="1:20" x14ac:dyDescent="0.25">
      <c r="A291" s="77"/>
      <c r="B291" s="77"/>
      <c r="C291" s="89"/>
      <c r="D291" s="77"/>
      <c r="E291" s="77"/>
      <c r="G291" s="77"/>
      <c r="H291" s="89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89"/>
    </row>
    <row r="292" spans="1:20" x14ac:dyDescent="0.25">
      <c r="A292" s="77"/>
      <c r="B292" s="77"/>
      <c r="C292" s="89"/>
      <c r="D292" s="77"/>
      <c r="E292" s="77"/>
      <c r="G292" s="77"/>
      <c r="H292" s="89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89"/>
    </row>
    <row r="293" spans="1:20" x14ac:dyDescent="0.25">
      <c r="A293" s="77"/>
      <c r="B293" s="77"/>
      <c r="C293" s="89"/>
      <c r="D293" s="77"/>
      <c r="E293" s="77"/>
      <c r="G293" s="77"/>
      <c r="H293" s="89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89"/>
    </row>
    <row r="294" spans="1:20" x14ac:dyDescent="0.25">
      <c r="A294" s="77"/>
      <c r="B294" s="77"/>
      <c r="C294" s="89"/>
      <c r="D294" s="77"/>
      <c r="E294" s="77"/>
      <c r="G294" s="77"/>
      <c r="H294" s="89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89"/>
    </row>
    <row r="295" spans="1:20" x14ac:dyDescent="0.25">
      <c r="A295" s="77"/>
      <c r="B295" s="77"/>
      <c r="C295" s="89"/>
      <c r="D295" s="77"/>
      <c r="E295" s="77"/>
      <c r="G295" s="77"/>
      <c r="H295" s="89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89"/>
    </row>
    <row r="296" spans="1:20" x14ac:dyDescent="0.25">
      <c r="A296" s="77"/>
      <c r="B296" s="77"/>
      <c r="C296" s="89"/>
      <c r="D296" s="77"/>
      <c r="E296" s="77"/>
      <c r="G296" s="77"/>
      <c r="H296" s="89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89"/>
    </row>
    <row r="297" spans="1:20" x14ac:dyDescent="0.25">
      <c r="A297" s="77"/>
      <c r="B297" s="77"/>
      <c r="C297" s="89"/>
      <c r="D297" s="77"/>
      <c r="E297" s="77"/>
      <c r="G297" s="77"/>
      <c r="H297" s="89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89"/>
    </row>
    <row r="298" spans="1:20" x14ac:dyDescent="0.25">
      <c r="A298" s="77"/>
      <c r="B298" s="77"/>
      <c r="C298" s="89"/>
      <c r="D298" s="77"/>
      <c r="E298" s="77"/>
      <c r="G298" s="77"/>
      <c r="H298" s="89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89"/>
    </row>
    <row r="299" spans="1:20" x14ac:dyDescent="0.25">
      <c r="A299" s="77"/>
      <c r="B299" s="77"/>
      <c r="C299" s="89"/>
      <c r="D299" s="77"/>
      <c r="E299" s="77"/>
      <c r="G299" s="77"/>
      <c r="H299" s="89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89"/>
    </row>
    <row r="300" spans="1:20" x14ac:dyDescent="0.25">
      <c r="A300" s="77"/>
      <c r="B300" s="77"/>
      <c r="C300" s="89"/>
      <c r="D300" s="77"/>
      <c r="E300" s="77"/>
      <c r="G300" s="77"/>
      <c r="H300" s="89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89"/>
    </row>
    <row r="301" spans="1:20" x14ac:dyDescent="0.25">
      <c r="A301" s="77"/>
      <c r="B301" s="77"/>
      <c r="C301" s="89"/>
      <c r="D301" s="77"/>
      <c r="E301" s="77"/>
      <c r="G301" s="77"/>
      <c r="H301" s="89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89"/>
    </row>
    <row r="302" spans="1:20" x14ac:dyDescent="0.25">
      <c r="A302" s="77"/>
      <c r="B302" s="77"/>
      <c r="C302" s="89"/>
      <c r="D302" s="77"/>
      <c r="E302" s="77"/>
      <c r="G302" s="77"/>
      <c r="H302" s="89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89"/>
    </row>
    <row r="303" spans="1:20" x14ac:dyDescent="0.25">
      <c r="A303" s="77"/>
      <c r="B303" s="77"/>
      <c r="C303" s="89"/>
      <c r="D303" s="77"/>
      <c r="E303" s="77"/>
      <c r="G303" s="77"/>
      <c r="H303" s="89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89"/>
    </row>
    <row r="304" spans="1:20" x14ac:dyDescent="0.25">
      <c r="A304" s="77"/>
      <c r="B304" s="77"/>
      <c r="C304" s="89"/>
      <c r="D304" s="77"/>
      <c r="E304" s="77"/>
      <c r="G304" s="77"/>
      <c r="H304" s="89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89"/>
    </row>
    <row r="305" spans="1:20" x14ac:dyDescent="0.25">
      <c r="A305" s="77"/>
      <c r="B305" s="77"/>
      <c r="C305" s="89"/>
      <c r="D305" s="77"/>
      <c r="E305" s="77"/>
      <c r="G305" s="77"/>
      <c r="H305" s="89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89"/>
    </row>
    <row r="306" spans="1:20" x14ac:dyDescent="0.25">
      <c r="A306" s="77"/>
      <c r="B306" s="77"/>
      <c r="C306" s="89"/>
      <c r="D306" s="77"/>
      <c r="E306" s="77"/>
      <c r="G306" s="77"/>
      <c r="H306" s="89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89"/>
    </row>
    <row r="307" spans="1:20" x14ac:dyDescent="0.25">
      <c r="A307" s="77"/>
      <c r="B307" s="77"/>
      <c r="C307" s="89"/>
      <c r="D307" s="77"/>
      <c r="E307" s="77"/>
      <c r="G307" s="77"/>
      <c r="H307" s="89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89"/>
    </row>
    <row r="308" spans="1:20" x14ac:dyDescent="0.25">
      <c r="A308" s="77"/>
      <c r="B308" s="77"/>
      <c r="C308" s="89"/>
      <c r="D308" s="77"/>
      <c r="E308" s="77"/>
      <c r="G308" s="77"/>
      <c r="H308" s="89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89"/>
    </row>
    <row r="309" spans="1:20" x14ac:dyDescent="0.25">
      <c r="A309" s="77"/>
      <c r="B309" s="77"/>
      <c r="C309" s="89"/>
      <c r="D309" s="77"/>
      <c r="E309" s="77"/>
      <c r="G309" s="77"/>
      <c r="H309" s="89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89"/>
    </row>
    <row r="310" spans="1:20" x14ac:dyDescent="0.25">
      <c r="A310" s="77"/>
      <c r="B310" s="77"/>
      <c r="C310" s="89"/>
      <c r="D310" s="77"/>
      <c r="E310" s="77"/>
      <c r="G310" s="77"/>
      <c r="H310" s="89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89"/>
    </row>
    <row r="311" spans="1:20" x14ac:dyDescent="0.25">
      <c r="A311" s="77"/>
      <c r="B311" s="77"/>
      <c r="C311" s="89"/>
      <c r="D311" s="77"/>
      <c r="E311" s="77"/>
      <c r="G311" s="77"/>
      <c r="H311" s="89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89"/>
    </row>
    <row r="312" spans="1:20" x14ac:dyDescent="0.25">
      <c r="A312" s="77"/>
      <c r="B312" s="77"/>
      <c r="C312" s="89"/>
      <c r="D312" s="77"/>
      <c r="E312" s="77"/>
      <c r="G312" s="77"/>
      <c r="H312" s="89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89"/>
    </row>
    <row r="313" spans="1:20" x14ac:dyDescent="0.25">
      <c r="A313" s="77"/>
      <c r="B313" s="77"/>
      <c r="C313" s="89"/>
      <c r="D313" s="77"/>
      <c r="E313" s="77"/>
      <c r="G313" s="77"/>
      <c r="H313" s="89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89"/>
    </row>
    <row r="314" spans="1:20" x14ac:dyDescent="0.25">
      <c r="A314" s="77"/>
      <c r="B314" s="77"/>
      <c r="C314" s="89"/>
      <c r="D314" s="77"/>
      <c r="E314" s="77"/>
      <c r="G314" s="77"/>
      <c r="H314" s="89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89"/>
    </row>
    <row r="315" spans="1:20" x14ac:dyDescent="0.25">
      <c r="A315" s="77"/>
      <c r="B315" s="77"/>
      <c r="C315" s="89"/>
      <c r="D315" s="77"/>
      <c r="E315" s="77"/>
      <c r="G315" s="77"/>
      <c r="H315" s="89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89"/>
    </row>
    <row r="316" spans="1:20" x14ac:dyDescent="0.25">
      <c r="A316" s="77"/>
      <c r="B316" s="77"/>
      <c r="C316" s="89"/>
      <c r="D316" s="77"/>
      <c r="E316" s="77"/>
      <c r="G316" s="77"/>
      <c r="H316" s="89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89"/>
    </row>
    <row r="317" spans="1:20" x14ac:dyDescent="0.25">
      <c r="A317" s="77"/>
      <c r="B317" s="77"/>
      <c r="C317" s="89"/>
      <c r="D317" s="77"/>
      <c r="E317" s="77"/>
      <c r="G317" s="77"/>
      <c r="H317" s="89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89"/>
    </row>
    <row r="318" spans="1:20" x14ac:dyDescent="0.25">
      <c r="A318" s="77"/>
      <c r="B318" s="77"/>
      <c r="C318" s="89"/>
      <c r="D318" s="77"/>
      <c r="E318" s="77"/>
      <c r="G318" s="77"/>
      <c r="H318" s="89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89"/>
    </row>
    <row r="319" spans="1:20" x14ac:dyDescent="0.25">
      <c r="A319" s="77"/>
      <c r="B319" s="77"/>
      <c r="C319" s="89"/>
      <c r="D319" s="77"/>
      <c r="E319" s="77"/>
      <c r="G319" s="77"/>
      <c r="H319" s="89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89"/>
    </row>
    <row r="320" spans="1:20" x14ac:dyDescent="0.25">
      <c r="A320" s="77"/>
      <c r="B320" s="77"/>
      <c r="C320" s="89"/>
      <c r="D320" s="77"/>
      <c r="E320" s="77"/>
      <c r="G320" s="77"/>
      <c r="H320" s="89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89"/>
    </row>
    <row r="321" spans="1:20" x14ac:dyDescent="0.25">
      <c r="A321" s="77"/>
      <c r="B321" s="77"/>
      <c r="C321" s="89"/>
      <c r="D321" s="77"/>
      <c r="E321" s="77"/>
      <c r="G321" s="77"/>
      <c r="H321" s="89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89"/>
    </row>
    <row r="322" spans="1:20" x14ac:dyDescent="0.25">
      <c r="A322" s="77"/>
      <c r="B322" s="77"/>
      <c r="C322" s="89"/>
      <c r="D322" s="77"/>
      <c r="E322" s="77"/>
      <c r="G322" s="77"/>
      <c r="H322" s="89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89"/>
    </row>
    <row r="323" spans="1:20" x14ac:dyDescent="0.25">
      <c r="A323" s="77"/>
      <c r="B323" s="77"/>
      <c r="C323" s="89"/>
      <c r="D323" s="77"/>
      <c r="E323" s="77"/>
      <c r="G323" s="77"/>
      <c r="H323" s="89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89"/>
    </row>
    <row r="324" spans="1:20" x14ac:dyDescent="0.25">
      <c r="A324" s="77"/>
      <c r="B324" s="77"/>
      <c r="C324" s="89"/>
      <c r="D324" s="77"/>
      <c r="E324" s="77"/>
      <c r="G324" s="77"/>
      <c r="H324" s="89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89"/>
    </row>
    <row r="325" spans="1:20" x14ac:dyDescent="0.25">
      <c r="A325" s="77"/>
      <c r="B325" s="77"/>
      <c r="C325" s="89"/>
      <c r="D325" s="77"/>
      <c r="E325" s="77"/>
      <c r="G325" s="77"/>
      <c r="H325" s="89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89"/>
    </row>
    <row r="326" spans="1:20" x14ac:dyDescent="0.25">
      <c r="A326" s="77"/>
      <c r="B326" s="77"/>
      <c r="C326" s="89"/>
      <c r="D326" s="77"/>
      <c r="E326" s="77"/>
      <c r="G326" s="77"/>
      <c r="H326" s="89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89"/>
    </row>
    <row r="327" spans="1:20" x14ac:dyDescent="0.25">
      <c r="A327" s="77"/>
      <c r="B327" s="77"/>
      <c r="C327" s="89"/>
      <c r="D327" s="77"/>
      <c r="E327" s="77"/>
      <c r="G327" s="77"/>
      <c r="H327" s="89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89"/>
    </row>
    <row r="328" spans="1:20" x14ac:dyDescent="0.25">
      <c r="A328" s="77"/>
      <c r="B328" s="77"/>
      <c r="C328" s="89"/>
      <c r="D328" s="77"/>
      <c r="E328" s="77"/>
      <c r="G328" s="77"/>
      <c r="H328" s="89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89"/>
    </row>
    <row r="329" spans="1:20" x14ac:dyDescent="0.25">
      <c r="A329" s="77"/>
      <c r="B329" s="77"/>
      <c r="C329" s="89"/>
      <c r="D329" s="77"/>
      <c r="E329" s="77"/>
      <c r="G329" s="77"/>
      <c r="H329" s="89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89"/>
    </row>
    <row r="330" spans="1:20" x14ac:dyDescent="0.25">
      <c r="A330" s="77"/>
      <c r="B330" s="77"/>
      <c r="C330" s="89"/>
      <c r="D330" s="77"/>
      <c r="E330" s="77"/>
      <c r="G330" s="77"/>
      <c r="H330" s="89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89"/>
    </row>
    <row r="331" spans="1:20" x14ac:dyDescent="0.25">
      <c r="A331" s="77"/>
      <c r="B331" s="77"/>
      <c r="C331" s="89"/>
      <c r="D331" s="77"/>
      <c r="E331" s="77"/>
      <c r="G331" s="77"/>
      <c r="H331" s="89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89"/>
    </row>
    <row r="332" spans="1:20" x14ac:dyDescent="0.25">
      <c r="A332" s="77"/>
      <c r="B332" s="77"/>
      <c r="C332" s="89"/>
      <c r="D332" s="77"/>
      <c r="E332" s="77"/>
      <c r="G332" s="77"/>
      <c r="H332" s="89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89"/>
    </row>
    <row r="333" spans="1:20" x14ac:dyDescent="0.25">
      <c r="A333" s="77"/>
      <c r="B333" s="77"/>
      <c r="C333" s="89"/>
      <c r="D333" s="77"/>
      <c r="E333" s="77"/>
      <c r="G333" s="77"/>
      <c r="H333" s="89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89"/>
    </row>
    <row r="334" spans="1:20" x14ac:dyDescent="0.25">
      <c r="A334" s="77"/>
      <c r="B334" s="77"/>
      <c r="C334" s="89"/>
      <c r="D334" s="77"/>
      <c r="E334" s="77"/>
      <c r="G334" s="77"/>
      <c r="H334" s="89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89"/>
    </row>
    <row r="335" spans="1:20" x14ac:dyDescent="0.25">
      <c r="A335" s="77"/>
      <c r="B335" s="77"/>
      <c r="C335" s="89"/>
      <c r="D335" s="77"/>
      <c r="E335" s="77"/>
      <c r="G335" s="77"/>
      <c r="H335" s="89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89"/>
    </row>
    <row r="336" spans="1:20" x14ac:dyDescent="0.25">
      <c r="A336" s="77"/>
      <c r="B336" s="77"/>
      <c r="C336" s="89"/>
      <c r="D336" s="77"/>
      <c r="E336" s="77"/>
      <c r="G336" s="77"/>
      <c r="H336" s="89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89"/>
    </row>
    <row r="337" spans="1:20" x14ac:dyDescent="0.25">
      <c r="A337" s="77"/>
      <c r="B337" s="77"/>
      <c r="C337" s="89"/>
      <c r="D337" s="77"/>
      <c r="E337" s="77"/>
      <c r="G337" s="77"/>
      <c r="H337" s="89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89"/>
    </row>
    <row r="338" spans="1:20" x14ac:dyDescent="0.25">
      <c r="A338" s="77"/>
      <c r="B338" s="77"/>
      <c r="C338" s="89"/>
      <c r="D338" s="77"/>
      <c r="E338" s="77"/>
      <c r="G338" s="77"/>
      <c r="H338" s="89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89"/>
    </row>
    <row r="339" spans="1:20" x14ac:dyDescent="0.25">
      <c r="A339" s="77"/>
      <c r="B339" s="77"/>
      <c r="C339" s="89"/>
      <c r="D339" s="77"/>
      <c r="E339" s="77"/>
      <c r="G339" s="77"/>
      <c r="H339" s="89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89"/>
    </row>
    <row r="340" spans="1:20" x14ac:dyDescent="0.25">
      <c r="A340" s="77"/>
      <c r="B340" s="77"/>
      <c r="C340" s="89"/>
      <c r="D340" s="77"/>
      <c r="E340" s="77"/>
      <c r="G340" s="77"/>
      <c r="H340" s="89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89"/>
    </row>
    <row r="341" spans="1:20" x14ac:dyDescent="0.25">
      <c r="A341" s="77"/>
      <c r="B341" s="77"/>
      <c r="C341" s="89"/>
      <c r="D341" s="77"/>
      <c r="E341" s="77"/>
      <c r="G341" s="77"/>
      <c r="H341" s="89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89"/>
    </row>
    <row r="342" spans="1:20" x14ac:dyDescent="0.25">
      <c r="A342" s="77"/>
      <c r="B342" s="77"/>
      <c r="C342" s="89"/>
      <c r="D342" s="77"/>
      <c r="E342" s="77"/>
      <c r="G342" s="77"/>
      <c r="H342" s="89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89"/>
    </row>
    <row r="343" spans="1:20" x14ac:dyDescent="0.25">
      <c r="A343" s="77"/>
      <c r="B343" s="77"/>
      <c r="C343" s="89"/>
      <c r="D343" s="77"/>
      <c r="E343" s="77"/>
      <c r="G343" s="77"/>
      <c r="H343" s="89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89"/>
    </row>
    <row r="344" spans="1:20" x14ac:dyDescent="0.25">
      <c r="A344" s="77"/>
      <c r="B344" s="77"/>
      <c r="C344" s="89"/>
      <c r="D344" s="77"/>
      <c r="E344" s="77"/>
      <c r="G344" s="77"/>
      <c r="H344" s="89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89"/>
    </row>
    <row r="345" spans="1:20" x14ac:dyDescent="0.25">
      <c r="A345" s="77"/>
      <c r="B345" s="77"/>
      <c r="C345" s="89"/>
      <c r="D345" s="77"/>
      <c r="E345" s="77"/>
      <c r="G345" s="77"/>
      <c r="H345" s="89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89"/>
    </row>
    <row r="346" spans="1:20" x14ac:dyDescent="0.25">
      <c r="A346" s="77"/>
      <c r="B346" s="77"/>
      <c r="C346" s="89"/>
      <c r="D346" s="77"/>
      <c r="E346" s="77"/>
      <c r="G346" s="77"/>
      <c r="H346" s="89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89"/>
    </row>
    <row r="347" spans="1:20" x14ac:dyDescent="0.25">
      <c r="A347" s="77"/>
      <c r="B347" s="77"/>
      <c r="C347" s="89"/>
      <c r="D347" s="77"/>
      <c r="E347" s="77"/>
      <c r="G347" s="77"/>
      <c r="H347" s="89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89"/>
    </row>
    <row r="348" spans="1:20" x14ac:dyDescent="0.25">
      <c r="A348" s="77"/>
      <c r="B348" s="77"/>
      <c r="C348" s="89"/>
      <c r="D348" s="77"/>
      <c r="E348" s="77"/>
      <c r="G348" s="77"/>
      <c r="H348" s="89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89"/>
    </row>
    <row r="349" spans="1:20" x14ac:dyDescent="0.25">
      <c r="A349" s="77"/>
      <c r="B349" s="77"/>
      <c r="C349" s="89"/>
      <c r="D349" s="77"/>
      <c r="E349" s="77"/>
      <c r="G349" s="77"/>
      <c r="H349" s="89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89"/>
    </row>
    <row r="350" spans="1:20" x14ac:dyDescent="0.25">
      <c r="A350" s="77"/>
      <c r="B350" s="77"/>
      <c r="C350" s="89"/>
      <c r="D350" s="77"/>
      <c r="E350" s="77"/>
      <c r="G350" s="77"/>
      <c r="H350" s="89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89"/>
    </row>
    <row r="351" spans="1:20" x14ac:dyDescent="0.25">
      <c r="A351" s="77"/>
      <c r="B351" s="77"/>
      <c r="C351" s="89"/>
      <c r="D351" s="77"/>
      <c r="E351" s="77"/>
      <c r="G351" s="77"/>
      <c r="H351" s="89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89"/>
    </row>
    <row r="352" spans="1:20" x14ac:dyDescent="0.25">
      <c r="A352" s="77"/>
      <c r="B352" s="77"/>
      <c r="C352" s="89"/>
      <c r="D352" s="77"/>
      <c r="E352" s="77"/>
      <c r="G352" s="77"/>
      <c r="H352" s="89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89"/>
    </row>
    <row r="353" spans="1:20" x14ac:dyDescent="0.25">
      <c r="A353" s="77"/>
      <c r="B353" s="77"/>
      <c r="C353" s="89"/>
      <c r="D353" s="77"/>
      <c r="E353" s="77"/>
      <c r="G353" s="77"/>
      <c r="H353" s="89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89"/>
    </row>
    <row r="354" spans="1:20" x14ac:dyDescent="0.25">
      <c r="A354" s="77"/>
      <c r="B354" s="77"/>
      <c r="C354" s="89"/>
      <c r="D354" s="77"/>
      <c r="E354" s="77"/>
      <c r="G354" s="77"/>
      <c r="H354" s="89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89"/>
    </row>
    <row r="355" spans="1:20" x14ac:dyDescent="0.25">
      <c r="A355" s="77"/>
      <c r="B355" s="77"/>
      <c r="C355" s="89"/>
      <c r="D355" s="77"/>
      <c r="E355" s="77"/>
      <c r="G355" s="77"/>
      <c r="H355" s="89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89"/>
    </row>
    <row r="356" spans="1:20" x14ac:dyDescent="0.25">
      <c r="A356" s="77"/>
      <c r="B356" s="77"/>
      <c r="C356" s="89"/>
      <c r="D356" s="77"/>
      <c r="E356" s="77"/>
      <c r="G356" s="77"/>
      <c r="H356" s="89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89"/>
    </row>
    <row r="357" spans="1:20" x14ac:dyDescent="0.25">
      <c r="A357" s="77"/>
      <c r="B357" s="77"/>
      <c r="C357" s="89"/>
      <c r="D357" s="77"/>
      <c r="E357" s="77"/>
      <c r="G357" s="77"/>
      <c r="H357" s="89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89"/>
    </row>
    <row r="358" spans="1:20" x14ac:dyDescent="0.25">
      <c r="A358" s="77"/>
      <c r="B358" s="77"/>
      <c r="C358" s="89"/>
      <c r="D358" s="77"/>
      <c r="E358" s="77"/>
      <c r="G358" s="77"/>
      <c r="H358" s="89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89"/>
    </row>
    <row r="359" spans="1:20" x14ac:dyDescent="0.25">
      <c r="A359" s="77"/>
      <c r="B359" s="77"/>
      <c r="C359" s="89"/>
      <c r="D359" s="77"/>
      <c r="E359" s="77"/>
      <c r="G359" s="77"/>
      <c r="H359" s="89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89"/>
    </row>
    <row r="360" spans="1:20" x14ac:dyDescent="0.25">
      <c r="A360" s="77"/>
      <c r="B360" s="77"/>
      <c r="C360" s="89"/>
      <c r="D360" s="77"/>
      <c r="E360" s="77"/>
      <c r="G360" s="77"/>
      <c r="H360" s="89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89"/>
    </row>
    <row r="361" spans="1:20" x14ac:dyDescent="0.25">
      <c r="A361" s="77"/>
      <c r="B361" s="77"/>
      <c r="C361" s="89"/>
      <c r="D361" s="77"/>
      <c r="E361" s="77"/>
      <c r="G361" s="77"/>
      <c r="H361" s="89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89"/>
    </row>
    <row r="362" spans="1:20" x14ac:dyDescent="0.25">
      <c r="A362" s="77"/>
      <c r="B362" s="77"/>
      <c r="C362" s="89"/>
      <c r="D362" s="77"/>
      <c r="E362" s="77"/>
      <c r="G362" s="77"/>
      <c r="H362" s="89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89"/>
    </row>
    <row r="363" spans="1:20" x14ac:dyDescent="0.25">
      <c r="A363" s="77"/>
      <c r="B363" s="77"/>
      <c r="C363" s="89"/>
      <c r="D363" s="77"/>
      <c r="E363" s="77"/>
      <c r="G363" s="77"/>
      <c r="H363" s="89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89"/>
    </row>
    <row r="364" spans="1:20" x14ac:dyDescent="0.25">
      <c r="A364" s="77"/>
      <c r="B364" s="77"/>
      <c r="C364" s="89"/>
      <c r="D364" s="77"/>
      <c r="E364" s="77"/>
      <c r="G364" s="77"/>
      <c r="H364" s="89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89"/>
    </row>
    <row r="365" spans="1:20" x14ac:dyDescent="0.25">
      <c r="A365" s="77"/>
      <c r="B365" s="77"/>
      <c r="C365" s="89"/>
      <c r="D365" s="77"/>
      <c r="E365" s="77"/>
      <c r="G365" s="77"/>
      <c r="H365" s="89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89"/>
    </row>
    <row r="366" spans="1:20" x14ac:dyDescent="0.25">
      <c r="A366" s="77"/>
      <c r="B366" s="77"/>
      <c r="C366" s="89"/>
      <c r="D366" s="77"/>
      <c r="E366" s="77"/>
      <c r="G366" s="77"/>
      <c r="H366" s="89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89"/>
    </row>
    <row r="367" spans="1:20" x14ac:dyDescent="0.25">
      <c r="A367" s="77"/>
      <c r="B367" s="77"/>
      <c r="C367" s="89"/>
      <c r="D367" s="77"/>
      <c r="E367" s="77"/>
      <c r="G367" s="77"/>
      <c r="H367" s="89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89"/>
    </row>
    <row r="368" spans="1:20" x14ac:dyDescent="0.25">
      <c r="A368" s="77"/>
      <c r="B368" s="77"/>
      <c r="C368" s="89"/>
      <c r="D368" s="77"/>
      <c r="E368" s="77"/>
      <c r="G368" s="77"/>
      <c r="H368" s="89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89"/>
    </row>
    <row r="369" spans="1:20" x14ac:dyDescent="0.25">
      <c r="A369" s="77"/>
      <c r="B369" s="77"/>
      <c r="C369" s="89"/>
      <c r="D369" s="77"/>
      <c r="E369" s="77"/>
      <c r="G369" s="77"/>
      <c r="H369" s="89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89"/>
    </row>
    <row r="370" spans="1:20" x14ac:dyDescent="0.25">
      <c r="A370" s="77"/>
      <c r="B370" s="77"/>
      <c r="C370" s="89"/>
      <c r="D370" s="77"/>
      <c r="E370" s="77"/>
      <c r="G370" s="77"/>
      <c r="H370" s="89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89"/>
    </row>
    <row r="371" spans="1:20" x14ac:dyDescent="0.25">
      <c r="A371" s="77"/>
      <c r="B371" s="77"/>
      <c r="C371" s="89"/>
      <c r="D371" s="77"/>
      <c r="E371" s="77"/>
      <c r="G371" s="77"/>
      <c r="H371" s="89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89"/>
    </row>
    <row r="372" spans="1:20" x14ac:dyDescent="0.25">
      <c r="A372" s="77"/>
      <c r="B372" s="77"/>
      <c r="C372" s="89"/>
      <c r="D372" s="77"/>
      <c r="E372" s="77"/>
      <c r="G372" s="77"/>
      <c r="H372" s="89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89"/>
    </row>
    <row r="373" spans="1:20" x14ac:dyDescent="0.25">
      <c r="A373" s="77"/>
      <c r="B373" s="77"/>
      <c r="C373" s="89"/>
      <c r="D373" s="77"/>
      <c r="E373" s="77"/>
      <c r="G373" s="77"/>
      <c r="H373" s="89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89"/>
    </row>
    <row r="374" spans="1:20" x14ac:dyDescent="0.25">
      <c r="A374" s="77"/>
      <c r="B374" s="77"/>
      <c r="C374" s="89"/>
      <c r="D374" s="77"/>
      <c r="E374" s="77"/>
      <c r="G374" s="77"/>
      <c r="H374" s="89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89"/>
    </row>
    <row r="375" spans="1:20" x14ac:dyDescent="0.25">
      <c r="A375" s="77"/>
      <c r="B375" s="77"/>
      <c r="C375" s="89"/>
      <c r="D375" s="77"/>
      <c r="E375" s="77"/>
      <c r="G375" s="77"/>
      <c r="H375" s="89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89"/>
    </row>
    <row r="376" spans="1:20" x14ac:dyDescent="0.25">
      <c r="A376" s="77"/>
      <c r="B376" s="77"/>
      <c r="C376" s="89"/>
      <c r="D376" s="77"/>
      <c r="E376" s="77"/>
      <c r="G376" s="77"/>
      <c r="H376" s="89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89"/>
    </row>
    <row r="377" spans="1:20" x14ac:dyDescent="0.25">
      <c r="A377" s="77"/>
      <c r="B377" s="77"/>
      <c r="C377" s="89"/>
      <c r="D377" s="77"/>
      <c r="E377" s="77"/>
      <c r="G377" s="77"/>
      <c r="H377" s="89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89"/>
    </row>
    <row r="378" spans="1:20" x14ac:dyDescent="0.25">
      <c r="A378" s="77"/>
      <c r="B378" s="77"/>
      <c r="C378" s="89"/>
      <c r="D378" s="77"/>
      <c r="E378" s="77"/>
      <c r="G378" s="77"/>
      <c r="H378" s="89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89"/>
    </row>
    <row r="379" spans="1:20" x14ac:dyDescent="0.25">
      <c r="A379" s="77"/>
      <c r="B379" s="77"/>
      <c r="C379" s="89"/>
      <c r="D379" s="77"/>
      <c r="E379" s="77"/>
      <c r="G379" s="77"/>
      <c r="H379" s="89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89"/>
    </row>
    <row r="380" spans="1:20" x14ac:dyDescent="0.25">
      <c r="A380" s="77"/>
      <c r="B380" s="77"/>
      <c r="C380" s="89"/>
      <c r="D380" s="77"/>
      <c r="E380" s="77"/>
      <c r="G380" s="77"/>
      <c r="H380" s="89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89"/>
    </row>
    <row r="381" spans="1:20" x14ac:dyDescent="0.25">
      <c r="A381" s="77"/>
      <c r="B381" s="77"/>
      <c r="C381" s="89"/>
      <c r="D381" s="77"/>
      <c r="E381" s="77"/>
      <c r="G381" s="77"/>
      <c r="H381" s="89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89"/>
    </row>
    <row r="382" spans="1:20" x14ac:dyDescent="0.25">
      <c r="A382" s="77"/>
      <c r="B382" s="77"/>
      <c r="C382" s="89"/>
      <c r="D382" s="77"/>
      <c r="E382" s="77"/>
      <c r="G382" s="77"/>
      <c r="H382" s="89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89"/>
    </row>
    <row r="383" spans="1:20" x14ac:dyDescent="0.25">
      <c r="A383" s="77"/>
      <c r="B383" s="77"/>
      <c r="C383" s="89"/>
      <c r="D383" s="77"/>
      <c r="E383" s="77"/>
      <c r="G383" s="77"/>
      <c r="H383" s="89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89"/>
    </row>
    <row r="384" spans="1:20" x14ac:dyDescent="0.25">
      <c r="A384" s="77"/>
      <c r="B384" s="77"/>
      <c r="C384" s="89"/>
      <c r="D384" s="77"/>
      <c r="E384" s="77"/>
      <c r="G384" s="77"/>
      <c r="H384" s="89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89"/>
    </row>
    <row r="385" spans="1:20" x14ac:dyDescent="0.25">
      <c r="A385" s="77"/>
      <c r="B385" s="77"/>
      <c r="C385" s="89"/>
      <c r="D385" s="77"/>
      <c r="E385" s="77"/>
      <c r="G385" s="77"/>
      <c r="H385" s="89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89"/>
    </row>
    <row r="386" spans="1:20" x14ac:dyDescent="0.25">
      <c r="A386" s="77"/>
      <c r="B386" s="77"/>
      <c r="C386" s="89"/>
      <c r="D386" s="77"/>
      <c r="E386" s="77"/>
      <c r="G386" s="77"/>
      <c r="H386" s="89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89"/>
    </row>
    <row r="387" spans="1:20" x14ac:dyDescent="0.25">
      <c r="A387" s="77"/>
      <c r="B387" s="77"/>
      <c r="C387" s="89"/>
      <c r="D387" s="77"/>
      <c r="E387" s="77"/>
      <c r="G387" s="77"/>
      <c r="H387" s="89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89"/>
    </row>
    <row r="388" spans="1:20" x14ac:dyDescent="0.25">
      <c r="A388" s="77"/>
      <c r="B388" s="77"/>
      <c r="C388" s="89"/>
      <c r="D388" s="77"/>
      <c r="E388" s="77"/>
      <c r="G388" s="77"/>
      <c r="H388" s="89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89"/>
    </row>
    <row r="389" spans="1:20" x14ac:dyDescent="0.25">
      <c r="A389" s="77"/>
      <c r="B389" s="77"/>
      <c r="C389" s="89"/>
      <c r="D389" s="77"/>
      <c r="E389" s="77"/>
      <c r="G389" s="77"/>
      <c r="H389" s="89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89"/>
    </row>
    <row r="390" spans="1:20" x14ac:dyDescent="0.25">
      <c r="A390" s="77"/>
      <c r="B390" s="77"/>
      <c r="C390" s="89"/>
      <c r="D390" s="77"/>
      <c r="E390" s="77"/>
      <c r="G390" s="77"/>
      <c r="H390" s="89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89"/>
    </row>
    <row r="391" spans="1:20" x14ac:dyDescent="0.25">
      <c r="A391" s="77"/>
      <c r="B391" s="77"/>
      <c r="C391" s="89"/>
      <c r="D391" s="77"/>
      <c r="E391" s="77"/>
      <c r="G391" s="77"/>
      <c r="H391" s="89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89"/>
    </row>
    <row r="392" spans="1:20" x14ac:dyDescent="0.25">
      <c r="A392" s="77"/>
      <c r="B392" s="77"/>
      <c r="C392" s="89"/>
      <c r="D392" s="77"/>
      <c r="E392" s="77"/>
      <c r="G392" s="77"/>
      <c r="H392" s="89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89"/>
    </row>
    <row r="393" spans="1:20" x14ac:dyDescent="0.25">
      <c r="A393" s="77"/>
      <c r="B393" s="77"/>
      <c r="C393" s="89"/>
      <c r="D393" s="77"/>
      <c r="E393" s="77"/>
      <c r="G393" s="77"/>
      <c r="H393" s="89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89"/>
    </row>
    <row r="394" spans="1:20" x14ac:dyDescent="0.25">
      <c r="A394" s="77"/>
      <c r="B394" s="77"/>
      <c r="C394" s="89"/>
      <c r="D394" s="77"/>
      <c r="E394" s="77"/>
      <c r="G394" s="77"/>
      <c r="H394" s="89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89"/>
    </row>
    <row r="395" spans="1:20" x14ac:dyDescent="0.25">
      <c r="A395" s="77"/>
      <c r="B395" s="77"/>
      <c r="C395" s="89"/>
      <c r="D395" s="77"/>
      <c r="E395" s="77"/>
      <c r="G395" s="77"/>
      <c r="H395" s="89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89"/>
    </row>
    <row r="396" spans="1:20" x14ac:dyDescent="0.25">
      <c r="A396" s="77"/>
      <c r="B396" s="77"/>
      <c r="C396" s="89"/>
      <c r="D396" s="77"/>
      <c r="E396" s="77"/>
      <c r="G396" s="77"/>
      <c r="H396" s="89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89"/>
    </row>
    <row r="397" spans="1:20" x14ac:dyDescent="0.25">
      <c r="A397" s="77"/>
      <c r="B397" s="77"/>
      <c r="C397" s="89"/>
      <c r="D397" s="77"/>
      <c r="E397" s="77"/>
      <c r="G397" s="77"/>
      <c r="H397" s="89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89"/>
    </row>
    <row r="398" spans="1:20" x14ac:dyDescent="0.25">
      <c r="A398" s="77"/>
      <c r="B398" s="77"/>
      <c r="C398" s="89"/>
      <c r="D398" s="77"/>
      <c r="E398" s="77"/>
      <c r="G398" s="77"/>
      <c r="H398" s="89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89"/>
    </row>
    <row r="399" spans="1:20" x14ac:dyDescent="0.25">
      <c r="A399" s="77"/>
      <c r="B399" s="77"/>
      <c r="C399" s="89"/>
      <c r="D399" s="77"/>
      <c r="E399" s="77"/>
      <c r="G399" s="77"/>
      <c r="H399" s="89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89"/>
    </row>
    <row r="400" spans="1:20" x14ac:dyDescent="0.25">
      <c r="A400" s="77"/>
      <c r="B400" s="77"/>
      <c r="C400" s="89"/>
      <c r="D400" s="77"/>
      <c r="E400" s="77"/>
      <c r="G400" s="77"/>
      <c r="H400" s="89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89"/>
    </row>
    <row r="401" spans="1:20" x14ac:dyDescent="0.25">
      <c r="A401" s="77"/>
      <c r="B401" s="77"/>
      <c r="C401" s="89"/>
      <c r="D401" s="77"/>
      <c r="E401" s="77"/>
      <c r="G401" s="77"/>
      <c r="H401" s="89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89"/>
    </row>
    <row r="402" spans="1:20" x14ac:dyDescent="0.25">
      <c r="A402" s="77"/>
      <c r="B402" s="77"/>
      <c r="C402" s="89"/>
      <c r="D402" s="77"/>
      <c r="E402" s="77"/>
      <c r="G402" s="77"/>
      <c r="H402" s="89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89"/>
    </row>
    <row r="403" spans="1:20" x14ac:dyDescent="0.25">
      <c r="A403" s="77"/>
      <c r="B403" s="77"/>
      <c r="C403" s="89"/>
      <c r="D403" s="77"/>
      <c r="E403" s="77"/>
      <c r="G403" s="77"/>
      <c r="H403" s="89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89"/>
    </row>
    <row r="404" spans="1:20" x14ac:dyDescent="0.25">
      <c r="A404" s="77"/>
      <c r="B404" s="77"/>
      <c r="C404" s="89"/>
      <c r="D404" s="77"/>
      <c r="E404" s="77"/>
      <c r="G404" s="77"/>
      <c r="H404" s="89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89"/>
    </row>
    <row r="405" spans="1:20" x14ac:dyDescent="0.25">
      <c r="A405" s="77"/>
      <c r="B405" s="77"/>
      <c r="C405" s="89"/>
      <c r="D405" s="77"/>
      <c r="E405" s="77"/>
      <c r="G405" s="77"/>
      <c r="H405" s="89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89"/>
    </row>
    <row r="406" spans="1:20" x14ac:dyDescent="0.25">
      <c r="A406" s="77"/>
      <c r="B406" s="77"/>
      <c r="C406" s="89"/>
      <c r="D406" s="77"/>
      <c r="E406" s="77"/>
      <c r="G406" s="77"/>
      <c r="H406" s="89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89"/>
    </row>
    <row r="407" spans="1:20" x14ac:dyDescent="0.25">
      <c r="A407" s="77"/>
      <c r="B407" s="77"/>
      <c r="C407" s="89"/>
      <c r="D407" s="77"/>
      <c r="E407" s="77"/>
      <c r="G407" s="77"/>
      <c r="H407" s="89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89"/>
    </row>
    <row r="408" spans="1:20" x14ac:dyDescent="0.25">
      <c r="A408" s="77"/>
      <c r="B408" s="77"/>
      <c r="C408" s="89"/>
      <c r="D408" s="77"/>
      <c r="E408" s="77"/>
      <c r="G408" s="77"/>
      <c r="H408" s="89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89"/>
    </row>
    <row r="409" spans="1:20" x14ac:dyDescent="0.25">
      <c r="A409" s="77"/>
      <c r="B409" s="77"/>
      <c r="C409" s="89"/>
      <c r="D409" s="77"/>
      <c r="E409" s="77"/>
      <c r="G409" s="77"/>
      <c r="H409" s="89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89"/>
    </row>
    <row r="410" spans="1:20" x14ac:dyDescent="0.25">
      <c r="A410" s="77"/>
      <c r="B410" s="77"/>
      <c r="C410" s="89"/>
      <c r="D410" s="77"/>
      <c r="E410" s="77"/>
      <c r="G410" s="77"/>
      <c r="H410" s="89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89"/>
    </row>
    <row r="411" spans="1:20" x14ac:dyDescent="0.25">
      <c r="A411" s="77"/>
      <c r="B411" s="77"/>
      <c r="C411" s="89"/>
      <c r="D411" s="77"/>
      <c r="E411" s="77"/>
      <c r="G411" s="77"/>
      <c r="H411" s="89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89"/>
    </row>
    <row r="412" spans="1:20" x14ac:dyDescent="0.25">
      <c r="A412" s="77"/>
      <c r="B412" s="77"/>
      <c r="C412" s="89"/>
      <c r="D412" s="77"/>
      <c r="E412" s="77"/>
      <c r="G412" s="77"/>
      <c r="H412" s="89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89"/>
    </row>
    <row r="413" spans="1:20" x14ac:dyDescent="0.25">
      <c r="A413" s="77"/>
      <c r="B413" s="77"/>
      <c r="C413" s="89"/>
      <c r="D413" s="77"/>
      <c r="E413" s="77"/>
      <c r="G413" s="77"/>
      <c r="H413" s="89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89"/>
    </row>
    <row r="414" spans="1:20" x14ac:dyDescent="0.25">
      <c r="A414" s="77"/>
      <c r="B414" s="77"/>
      <c r="C414" s="89"/>
      <c r="D414" s="77"/>
      <c r="E414" s="77"/>
      <c r="G414" s="77"/>
      <c r="H414" s="89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89"/>
    </row>
    <row r="415" spans="1:20" x14ac:dyDescent="0.25">
      <c r="A415" s="77"/>
      <c r="B415" s="77"/>
      <c r="C415" s="89"/>
      <c r="D415" s="77"/>
      <c r="E415" s="77"/>
      <c r="G415" s="77"/>
      <c r="H415" s="89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89"/>
    </row>
    <row r="416" spans="1:20" x14ac:dyDescent="0.25">
      <c r="A416" s="77"/>
      <c r="B416" s="77"/>
      <c r="C416" s="89"/>
      <c r="D416" s="77"/>
      <c r="E416" s="77"/>
      <c r="G416" s="77"/>
      <c r="H416" s="89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89"/>
    </row>
    <row r="417" spans="1:20" x14ac:dyDescent="0.25">
      <c r="A417" s="77"/>
      <c r="B417" s="77"/>
      <c r="C417" s="89"/>
      <c r="D417" s="77"/>
      <c r="E417" s="77"/>
      <c r="G417" s="77"/>
      <c r="H417" s="89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89"/>
    </row>
    <row r="418" spans="1:20" x14ac:dyDescent="0.25">
      <c r="A418" s="77"/>
      <c r="B418" s="77"/>
      <c r="C418" s="89"/>
      <c r="D418" s="77"/>
      <c r="E418" s="77"/>
      <c r="G418" s="77"/>
      <c r="H418" s="89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89"/>
    </row>
    <row r="419" spans="1:20" x14ac:dyDescent="0.25">
      <c r="A419" s="77"/>
      <c r="B419" s="77"/>
      <c r="C419" s="89"/>
      <c r="D419" s="77"/>
      <c r="E419" s="77"/>
      <c r="G419" s="77"/>
      <c r="H419" s="89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89"/>
    </row>
    <row r="420" spans="1:20" x14ac:dyDescent="0.25">
      <c r="A420" s="77"/>
      <c r="B420" s="77"/>
      <c r="C420" s="89"/>
      <c r="D420" s="77"/>
      <c r="E420" s="77"/>
      <c r="G420" s="77"/>
      <c r="H420" s="89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89"/>
    </row>
    <row r="421" spans="1:20" x14ac:dyDescent="0.25">
      <c r="A421" s="77"/>
      <c r="B421" s="77"/>
      <c r="C421" s="89"/>
      <c r="D421" s="77"/>
      <c r="E421" s="77"/>
      <c r="G421" s="77"/>
      <c r="H421" s="89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89"/>
    </row>
    <row r="422" spans="1:20" x14ac:dyDescent="0.25">
      <c r="A422" s="77"/>
      <c r="B422" s="77"/>
      <c r="C422" s="89"/>
      <c r="D422" s="77"/>
      <c r="E422" s="77"/>
      <c r="G422" s="77"/>
      <c r="H422" s="89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89"/>
    </row>
    <row r="423" spans="1:20" x14ac:dyDescent="0.25">
      <c r="A423" s="77"/>
      <c r="B423" s="77"/>
      <c r="C423" s="89"/>
      <c r="D423" s="77"/>
      <c r="E423" s="77"/>
      <c r="G423" s="77"/>
      <c r="H423" s="89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89"/>
    </row>
    <row r="424" spans="1:20" x14ac:dyDescent="0.25">
      <c r="A424" s="77"/>
      <c r="B424" s="77"/>
      <c r="C424" s="89"/>
      <c r="D424" s="77"/>
      <c r="E424" s="77"/>
      <c r="G424" s="77"/>
      <c r="H424" s="89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89"/>
    </row>
    <row r="425" spans="1:20" x14ac:dyDescent="0.25">
      <c r="A425" s="77"/>
      <c r="B425" s="77"/>
      <c r="C425" s="89"/>
      <c r="D425" s="77"/>
      <c r="E425" s="77"/>
      <c r="G425" s="77"/>
      <c r="H425" s="89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89"/>
    </row>
    <row r="426" spans="1:20" x14ac:dyDescent="0.25">
      <c r="A426" s="77"/>
      <c r="B426" s="77"/>
      <c r="C426" s="89"/>
      <c r="D426" s="77"/>
      <c r="E426" s="77"/>
      <c r="G426" s="77"/>
      <c r="H426" s="89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89"/>
    </row>
    <row r="427" spans="1:20" x14ac:dyDescent="0.25">
      <c r="A427" s="77"/>
      <c r="B427" s="77"/>
      <c r="C427" s="89"/>
      <c r="D427" s="77"/>
      <c r="E427" s="77"/>
      <c r="G427" s="77"/>
      <c r="H427" s="89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89"/>
    </row>
    <row r="428" spans="1:20" x14ac:dyDescent="0.25">
      <c r="A428" s="77"/>
      <c r="B428" s="77"/>
      <c r="C428" s="89"/>
      <c r="D428" s="77"/>
      <c r="E428" s="77"/>
      <c r="G428" s="77"/>
      <c r="H428" s="89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89"/>
    </row>
    <row r="429" spans="1:20" x14ac:dyDescent="0.25">
      <c r="A429" s="77"/>
      <c r="B429" s="77"/>
      <c r="C429" s="89"/>
      <c r="D429" s="77"/>
      <c r="E429" s="77"/>
      <c r="G429" s="77"/>
      <c r="H429" s="89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89"/>
    </row>
    <row r="430" spans="1:20" x14ac:dyDescent="0.25">
      <c r="A430" s="77"/>
      <c r="B430" s="77"/>
      <c r="C430" s="89"/>
      <c r="D430" s="77"/>
      <c r="E430" s="77"/>
      <c r="G430" s="77"/>
      <c r="H430" s="89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89"/>
    </row>
    <row r="431" spans="1:20" x14ac:dyDescent="0.25">
      <c r="A431" s="77"/>
      <c r="B431" s="77"/>
      <c r="C431" s="89"/>
      <c r="D431" s="77"/>
      <c r="E431" s="77"/>
      <c r="G431" s="77"/>
      <c r="H431" s="89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89"/>
    </row>
    <row r="432" spans="1:20" x14ac:dyDescent="0.25">
      <c r="A432" s="77"/>
      <c r="B432" s="77"/>
      <c r="C432" s="89"/>
      <c r="D432" s="77"/>
      <c r="E432" s="77"/>
      <c r="G432" s="77"/>
      <c r="H432" s="89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89"/>
    </row>
    <row r="433" spans="1:20" x14ac:dyDescent="0.25">
      <c r="A433" s="77"/>
      <c r="B433" s="77"/>
      <c r="C433" s="89"/>
      <c r="D433" s="77"/>
      <c r="E433" s="77"/>
      <c r="G433" s="77"/>
      <c r="H433" s="89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89"/>
    </row>
    <row r="434" spans="1:20" x14ac:dyDescent="0.25">
      <c r="A434" s="77"/>
      <c r="B434" s="77"/>
      <c r="C434" s="89"/>
      <c r="D434" s="77"/>
      <c r="E434" s="77"/>
      <c r="G434" s="77"/>
      <c r="H434" s="89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89"/>
    </row>
    <row r="435" spans="1:20" x14ac:dyDescent="0.25">
      <c r="A435" s="77"/>
      <c r="B435" s="77"/>
      <c r="C435" s="89"/>
      <c r="D435" s="77"/>
      <c r="E435" s="77"/>
      <c r="G435" s="77"/>
      <c r="H435" s="89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89"/>
    </row>
    <row r="436" spans="1:20" x14ac:dyDescent="0.25">
      <c r="A436" s="77"/>
      <c r="B436" s="77"/>
      <c r="C436" s="89"/>
      <c r="D436" s="77"/>
      <c r="E436" s="77"/>
      <c r="G436" s="77"/>
      <c r="H436" s="89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89"/>
    </row>
    <row r="437" spans="1:20" x14ac:dyDescent="0.25">
      <c r="A437" s="77"/>
      <c r="B437" s="77"/>
      <c r="C437" s="89"/>
      <c r="D437" s="77"/>
      <c r="E437" s="77"/>
      <c r="G437" s="77"/>
      <c r="H437" s="89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89"/>
    </row>
    <row r="438" spans="1:20" x14ac:dyDescent="0.25">
      <c r="A438" s="77"/>
      <c r="B438" s="77"/>
      <c r="C438" s="89"/>
      <c r="D438" s="77"/>
      <c r="E438" s="77"/>
      <c r="G438" s="77"/>
      <c r="H438" s="89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89"/>
    </row>
    <row r="439" spans="1:20" x14ac:dyDescent="0.25">
      <c r="A439" s="77"/>
      <c r="B439" s="77"/>
      <c r="C439" s="89"/>
      <c r="D439" s="77"/>
      <c r="E439" s="77"/>
      <c r="G439" s="77"/>
      <c r="H439" s="89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89"/>
    </row>
    <row r="440" spans="1:20" x14ac:dyDescent="0.25">
      <c r="A440" s="77"/>
      <c r="B440" s="77"/>
      <c r="C440" s="89"/>
      <c r="D440" s="77"/>
      <c r="E440" s="77"/>
      <c r="G440" s="77"/>
      <c r="H440" s="89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89"/>
    </row>
    <row r="441" spans="1:20" x14ac:dyDescent="0.25">
      <c r="A441" s="77"/>
      <c r="B441" s="77"/>
      <c r="C441" s="89"/>
      <c r="D441" s="77"/>
      <c r="E441" s="77"/>
      <c r="G441" s="77"/>
      <c r="H441" s="89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89"/>
    </row>
    <row r="442" spans="1:20" x14ac:dyDescent="0.25">
      <c r="A442" s="77"/>
      <c r="B442" s="77"/>
      <c r="C442" s="89"/>
      <c r="D442" s="77"/>
      <c r="E442" s="77"/>
      <c r="G442" s="77"/>
      <c r="H442" s="89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89"/>
    </row>
    <row r="443" spans="1:20" x14ac:dyDescent="0.25">
      <c r="A443" s="77"/>
      <c r="B443" s="77"/>
      <c r="C443" s="89"/>
      <c r="D443" s="77"/>
      <c r="E443" s="77"/>
      <c r="G443" s="77"/>
      <c r="H443" s="89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89"/>
    </row>
    <row r="444" spans="1:20" x14ac:dyDescent="0.25">
      <c r="A444" s="77"/>
      <c r="B444" s="77"/>
      <c r="C444" s="89"/>
      <c r="D444" s="77"/>
      <c r="E444" s="77"/>
      <c r="G444" s="77"/>
      <c r="H444" s="89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89"/>
    </row>
    <row r="445" spans="1:20" x14ac:dyDescent="0.25">
      <c r="A445" s="77"/>
      <c r="B445" s="77"/>
      <c r="C445" s="89"/>
      <c r="D445" s="77"/>
      <c r="E445" s="77"/>
      <c r="G445" s="77"/>
      <c r="H445" s="89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89"/>
    </row>
    <row r="446" spans="1:20" x14ac:dyDescent="0.25">
      <c r="A446" s="77"/>
      <c r="B446" s="77"/>
      <c r="C446" s="89"/>
      <c r="D446" s="77"/>
      <c r="E446" s="77"/>
      <c r="G446" s="77"/>
      <c r="H446" s="89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89"/>
    </row>
    <row r="447" spans="1:20" x14ac:dyDescent="0.25">
      <c r="A447" s="77"/>
      <c r="B447" s="77"/>
      <c r="C447" s="89"/>
      <c r="D447" s="77"/>
      <c r="E447" s="77"/>
      <c r="G447" s="77"/>
      <c r="H447" s="89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89"/>
    </row>
    <row r="448" spans="1:20" x14ac:dyDescent="0.25">
      <c r="A448" s="77"/>
      <c r="B448" s="77"/>
      <c r="C448" s="89"/>
      <c r="D448" s="77"/>
      <c r="E448" s="77"/>
      <c r="G448" s="77"/>
      <c r="H448" s="89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89"/>
    </row>
    <row r="449" spans="1:20" x14ac:dyDescent="0.25">
      <c r="A449" s="77"/>
      <c r="B449" s="77"/>
      <c r="C449" s="89"/>
      <c r="D449" s="77"/>
      <c r="E449" s="77"/>
      <c r="G449" s="77"/>
      <c r="H449" s="89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89"/>
    </row>
    <row r="450" spans="1:20" x14ac:dyDescent="0.25">
      <c r="A450" s="77"/>
      <c r="B450" s="77"/>
      <c r="C450" s="89"/>
      <c r="D450" s="77"/>
      <c r="E450" s="77"/>
      <c r="G450" s="77"/>
      <c r="H450" s="89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89"/>
    </row>
    <row r="451" spans="1:20" x14ac:dyDescent="0.25">
      <c r="A451" s="77"/>
      <c r="B451" s="77"/>
      <c r="C451" s="89"/>
      <c r="D451" s="77"/>
      <c r="E451" s="77"/>
      <c r="G451" s="77"/>
      <c r="H451" s="89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89"/>
    </row>
    <row r="452" spans="1:20" x14ac:dyDescent="0.25">
      <c r="A452" s="77"/>
      <c r="B452" s="77"/>
      <c r="C452" s="89"/>
      <c r="D452" s="77"/>
      <c r="E452" s="77"/>
      <c r="G452" s="77"/>
      <c r="H452" s="89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89"/>
    </row>
    <row r="453" spans="1:20" x14ac:dyDescent="0.25">
      <c r="A453" s="77"/>
      <c r="B453" s="77"/>
      <c r="C453" s="89"/>
      <c r="D453" s="77"/>
      <c r="E453" s="77"/>
      <c r="G453" s="77"/>
      <c r="H453" s="89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89"/>
    </row>
    <row r="454" spans="1:20" x14ac:dyDescent="0.25">
      <c r="A454" s="77"/>
      <c r="B454" s="77"/>
      <c r="C454" s="89"/>
      <c r="D454" s="77"/>
      <c r="E454" s="77"/>
      <c r="G454" s="77"/>
      <c r="H454" s="89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89"/>
    </row>
    <row r="455" spans="1:20" x14ac:dyDescent="0.25">
      <c r="A455" s="77"/>
      <c r="B455" s="77"/>
      <c r="C455" s="89"/>
      <c r="D455" s="77"/>
      <c r="E455" s="77"/>
      <c r="G455" s="77"/>
      <c r="H455" s="89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89"/>
    </row>
    <row r="456" spans="1:20" x14ac:dyDescent="0.25">
      <c r="A456" s="77"/>
      <c r="B456" s="77"/>
      <c r="C456" s="89"/>
      <c r="D456" s="77"/>
      <c r="E456" s="77"/>
      <c r="G456" s="77"/>
      <c r="H456" s="89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89"/>
    </row>
    <row r="457" spans="1:20" x14ac:dyDescent="0.25">
      <c r="A457" s="77"/>
      <c r="B457" s="77"/>
      <c r="C457" s="89"/>
      <c r="D457" s="77"/>
      <c r="E457" s="77"/>
      <c r="G457" s="77"/>
      <c r="H457" s="89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89"/>
    </row>
    <row r="458" spans="1:20" x14ac:dyDescent="0.25">
      <c r="A458" s="77"/>
      <c r="B458" s="77"/>
      <c r="C458" s="89"/>
      <c r="D458" s="77"/>
      <c r="E458" s="77"/>
      <c r="G458" s="77"/>
      <c r="H458" s="89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89"/>
    </row>
    <row r="459" spans="1:20" x14ac:dyDescent="0.25">
      <c r="A459" s="77"/>
      <c r="B459" s="77"/>
      <c r="C459" s="89"/>
      <c r="D459" s="77"/>
      <c r="E459" s="77"/>
      <c r="G459" s="77"/>
      <c r="H459" s="89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89"/>
    </row>
    <row r="460" spans="1:20" x14ac:dyDescent="0.25">
      <c r="A460" s="77"/>
      <c r="B460" s="77"/>
      <c r="C460" s="89"/>
      <c r="D460" s="77"/>
      <c r="E460" s="77"/>
      <c r="G460" s="77"/>
      <c r="H460" s="89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89"/>
    </row>
    <row r="461" spans="1:20" x14ac:dyDescent="0.25">
      <c r="A461" s="77"/>
      <c r="B461" s="77"/>
      <c r="C461" s="89"/>
      <c r="D461" s="77"/>
      <c r="E461" s="77"/>
      <c r="G461" s="77"/>
      <c r="H461" s="89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89"/>
    </row>
    <row r="462" spans="1:20" x14ac:dyDescent="0.25">
      <c r="A462" s="77"/>
      <c r="B462" s="77"/>
      <c r="C462" s="89"/>
      <c r="D462" s="77"/>
      <c r="E462" s="77"/>
      <c r="G462" s="77"/>
      <c r="H462" s="89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89"/>
    </row>
    <row r="463" spans="1:20" x14ac:dyDescent="0.25">
      <c r="A463" s="77"/>
      <c r="B463" s="77"/>
      <c r="C463" s="89"/>
      <c r="D463" s="77"/>
      <c r="E463" s="77"/>
      <c r="G463" s="77"/>
      <c r="H463" s="89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89"/>
    </row>
    <row r="464" spans="1:20" x14ac:dyDescent="0.25">
      <c r="A464" s="77"/>
      <c r="B464" s="77"/>
      <c r="C464" s="89"/>
      <c r="D464" s="77"/>
      <c r="E464" s="77"/>
      <c r="G464" s="77"/>
      <c r="H464" s="89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89"/>
    </row>
    <row r="465" spans="1:20" x14ac:dyDescent="0.25">
      <c r="A465" s="77"/>
      <c r="B465" s="77"/>
      <c r="C465" s="89"/>
      <c r="D465" s="77"/>
      <c r="E465" s="77"/>
      <c r="G465" s="77"/>
      <c r="H465" s="89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89"/>
    </row>
    <row r="466" spans="1:20" x14ac:dyDescent="0.25">
      <c r="A466" s="77"/>
      <c r="B466" s="77"/>
      <c r="C466" s="89"/>
      <c r="D466" s="77"/>
      <c r="E466" s="77"/>
      <c r="G466" s="77"/>
      <c r="H466" s="89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89"/>
    </row>
    <row r="467" spans="1:20" x14ac:dyDescent="0.25">
      <c r="A467" s="77"/>
      <c r="B467" s="77"/>
      <c r="C467" s="89"/>
      <c r="D467" s="77"/>
      <c r="E467" s="77"/>
      <c r="G467" s="77"/>
      <c r="H467" s="89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89"/>
    </row>
    <row r="468" spans="1:20" x14ac:dyDescent="0.25">
      <c r="A468" s="77"/>
      <c r="B468" s="77"/>
      <c r="C468" s="89"/>
      <c r="D468" s="77"/>
      <c r="E468" s="77"/>
      <c r="G468" s="77"/>
      <c r="H468" s="89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89"/>
    </row>
    <row r="469" spans="1:20" x14ac:dyDescent="0.25">
      <c r="A469" s="77"/>
      <c r="B469" s="77"/>
      <c r="C469" s="89"/>
      <c r="D469" s="77"/>
      <c r="E469" s="77"/>
      <c r="G469" s="77"/>
      <c r="H469" s="89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89"/>
    </row>
    <row r="470" spans="1:20" x14ac:dyDescent="0.25">
      <c r="A470" s="77"/>
      <c r="B470" s="77"/>
      <c r="C470" s="89"/>
      <c r="D470" s="77"/>
      <c r="E470" s="77"/>
      <c r="G470" s="77"/>
      <c r="H470" s="89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89"/>
    </row>
    <row r="471" spans="1:20" x14ac:dyDescent="0.25">
      <c r="A471" s="77"/>
      <c r="B471" s="77"/>
      <c r="C471" s="89"/>
      <c r="D471" s="77"/>
      <c r="E471" s="77"/>
      <c r="G471" s="77"/>
      <c r="H471" s="89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89"/>
    </row>
    <row r="472" spans="1:20" x14ac:dyDescent="0.25">
      <c r="A472" s="77"/>
      <c r="B472" s="77"/>
      <c r="C472" s="89"/>
      <c r="D472" s="77"/>
      <c r="E472" s="77"/>
      <c r="G472" s="77"/>
      <c r="H472" s="89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89"/>
    </row>
    <row r="473" spans="1:20" x14ac:dyDescent="0.25">
      <c r="A473" s="77"/>
      <c r="B473" s="77"/>
      <c r="C473" s="89"/>
      <c r="D473" s="77"/>
      <c r="E473" s="77"/>
      <c r="G473" s="77"/>
      <c r="H473" s="89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89"/>
    </row>
    <row r="474" spans="1:20" x14ac:dyDescent="0.25">
      <c r="A474" s="77"/>
      <c r="B474" s="77"/>
      <c r="C474" s="89"/>
      <c r="D474" s="77"/>
      <c r="E474" s="77"/>
      <c r="G474" s="77"/>
      <c r="H474" s="89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89"/>
    </row>
    <row r="475" spans="1:20" x14ac:dyDescent="0.25">
      <c r="A475" s="77"/>
      <c r="B475" s="77"/>
      <c r="C475" s="89"/>
      <c r="D475" s="77"/>
      <c r="E475" s="77"/>
      <c r="G475" s="77"/>
      <c r="H475" s="89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89"/>
    </row>
    <row r="476" spans="1:20" x14ac:dyDescent="0.25">
      <c r="A476" s="77"/>
      <c r="B476" s="77"/>
      <c r="C476" s="89"/>
      <c r="D476" s="77"/>
      <c r="E476" s="77"/>
      <c r="G476" s="77"/>
      <c r="H476" s="89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89"/>
    </row>
    <row r="477" spans="1:20" x14ac:dyDescent="0.25">
      <c r="A477" s="77"/>
      <c r="B477" s="77"/>
      <c r="C477" s="89"/>
      <c r="D477" s="77"/>
      <c r="E477" s="77"/>
      <c r="G477" s="77"/>
      <c r="H477" s="89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89"/>
    </row>
    <row r="478" spans="1:20" x14ac:dyDescent="0.25">
      <c r="A478" s="77"/>
      <c r="B478" s="77"/>
      <c r="C478" s="89"/>
      <c r="D478" s="77"/>
      <c r="E478" s="77"/>
      <c r="G478" s="77"/>
      <c r="H478" s="89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89"/>
    </row>
    <row r="479" spans="1:20" x14ac:dyDescent="0.25">
      <c r="A479" s="77"/>
      <c r="B479" s="77"/>
      <c r="C479" s="89"/>
      <c r="D479" s="77"/>
      <c r="E479" s="77"/>
      <c r="G479" s="77"/>
      <c r="H479" s="89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89"/>
    </row>
    <row r="480" spans="1:20" x14ac:dyDescent="0.25">
      <c r="A480" s="77"/>
      <c r="B480" s="77"/>
      <c r="C480" s="89"/>
      <c r="D480" s="77"/>
      <c r="E480" s="77"/>
      <c r="G480" s="77"/>
      <c r="H480" s="89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89"/>
    </row>
    <row r="481" spans="1:20" x14ac:dyDescent="0.25">
      <c r="A481" s="77"/>
      <c r="B481" s="77"/>
      <c r="C481" s="89"/>
      <c r="D481" s="77"/>
      <c r="E481" s="77"/>
      <c r="G481" s="77"/>
      <c r="H481" s="89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89"/>
    </row>
    <row r="482" spans="1:20" x14ac:dyDescent="0.25">
      <c r="A482" s="77"/>
      <c r="B482" s="77"/>
      <c r="C482" s="89"/>
      <c r="D482" s="77"/>
      <c r="E482" s="77"/>
      <c r="G482" s="77"/>
      <c r="H482" s="89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89"/>
    </row>
    <row r="483" spans="1:20" x14ac:dyDescent="0.25">
      <c r="A483" s="77"/>
      <c r="B483" s="77"/>
      <c r="C483" s="89"/>
      <c r="D483" s="77"/>
      <c r="E483" s="77"/>
      <c r="G483" s="77"/>
      <c r="H483" s="89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89"/>
    </row>
    <row r="484" spans="1:20" x14ac:dyDescent="0.25">
      <c r="A484" s="77"/>
      <c r="B484" s="77"/>
      <c r="C484" s="89"/>
      <c r="D484" s="77"/>
      <c r="E484" s="77"/>
      <c r="G484" s="77"/>
      <c r="H484" s="89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89"/>
    </row>
    <row r="485" spans="1:20" x14ac:dyDescent="0.25">
      <c r="A485" s="77"/>
      <c r="B485" s="77"/>
      <c r="C485" s="89"/>
      <c r="D485" s="77"/>
      <c r="E485" s="77"/>
      <c r="G485" s="77"/>
      <c r="H485" s="89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89"/>
    </row>
    <row r="486" spans="1:20" x14ac:dyDescent="0.25">
      <c r="A486" s="77"/>
      <c r="B486" s="77"/>
      <c r="C486" s="89"/>
      <c r="D486" s="77"/>
      <c r="E486" s="77"/>
      <c r="G486" s="77"/>
      <c r="H486" s="89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89"/>
    </row>
    <row r="487" spans="1:20" x14ac:dyDescent="0.25">
      <c r="A487" s="77"/>
      <c r="B487" s="77"/>
      <c r="C487" s="89"/>
      <c r="D487" s="77"/>
      <c r="E487" s="77"/>
      <c r="G487" s="77"/>
      <c r="H487" s="89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89"/>
    </row>
    <row r="488" spans="1:20" x14ac:dyDescent="0.25">
      <c r="A488" s="77"/>
      <c r="B488" s="77"/>
      <c r="C488" s="89"/>
      <c r="D488" s="77"/>
      <c r="E488" s="77"/>
      <c r="G488" s="77"/>
      <c r="H488" s="89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89"/>
    </row>
    <row r="489" spans="1:20" x14ac:dyDescent="0.25">
      <c r="A489" s="77"/>
      <c r="B489" s="77"/>
      <c r="C489" s="89"/>
      <c r="D489" s="77"/>
      <c r="E489" s="77"/>
      <c r="G489" s="77"/>
      <c r="H489" s="89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89"/>
    </row>
    <row r="490" spans="1:20" x14ac:dyDescent="0.25">
      <c r="A490" s="77"/>
      <c r="B490" s="77"/>
      <c r="C490" s="89"/>
      <c r="D490" s="77"/>
      <c r="E490" s="77"/>
      <c r="G490" s="77"/>
      <c r="H490" s="89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89"/>
    </row>
    <row r="491" spans="1:20" x14ac:dyDescent="0.25">
      <c r="A491" s="77"/>
      <c r="B491" s="77"/>
      <c r="C491" s="89"/>
      <c r="D491" s="77"/>
      <c r="E491" s="77"/>
      <c r="G491" s="77"/>
      <c r="H491" s="89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89"/>
    </row>
    <row r="492" spans="1:20" x14ac:dyDescent="0.25">
      <c r="A492" s="77"/>
      <c r="B492" s="77"/>
      <c r="C492" s="89"/>
      <c r="D492" s="77"/>
      <c r="E492" s="77"/>
      <c r="G492" s="77"/>
      <c r="H492" s="89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89"/>
    </row>
    <row r="493" spans="1:20" x14ac:dyDescent="0.25">
      <c r="A493" s="77"/>
      <c r="B493" s="77"/>
      <c r="C493" s="89"/>
      <c r="D493" s="77"/>
      <c r="E493" s="77"/>
      <c r="G493" s="77"/>
      <c r="H493" s="89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89"/>
    </row>
    <row r="494" spans="1:20" x14ac:dyDescent="0.25">
      <c r="A494" s="77"/>
      <c r="B494" s="77"/>
      <c r="C494" s="89"/>
      <c r="D494" s="77"/>
      <c r="E494" s="77"/>
      <c r="G494" s="77"/>
      <c r="H494" s="89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89"/>
    </row>
    <row r="495" spans="1:20" x14ac:dyDescent="0.25">
      <c r="A495" s="77"/>
      <c r="B495" s="77"/>
      <c r="C495" s="89"/>
      <c r="D495" s="77"/>
      <c r="E495" s="77"/>
      <c r="G495" s="77"/>
      <c r="H495" s="89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89"/>
    </row>
    <row r="496" spans="1:20" x14ac:dyDescent="0.25">
      <c r="A496" s="77"/>
      <c r="B496" s="77"/>
      <c r="C496" s="89"/>
      <c r="D496" s="77"/>
      <c r="E496" s="77"/>
      <c r="G496" s="77"/>
      <c r="H496" s="89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89"/>
    </row>
    <row r="497" spans="1:20" x14ac:dyDescent="0.25">
      <c r="A497" s="77"/>
      <c r="B497" s="77"/>
      <c r="C497" s="89"/>
      <c r="D497" s="77"/>
      <c r="E497" s="77"/>
      <c r="G497" s="77"/>
      <c r="H497" s="89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89"/>
    </row>
    <row r="498" spans="1:20" x14ac:dyDescent="0.25">
      <c r="A498" s="77"/>
      <c r="B498" s="77"/>
      <c r="C498" s="89"/>
      <c r="D498" s="77"/>
      <c r="E498" s="77"/>
      <c r="G498" s="77"/>
      <c r="H498" s="89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89"/>
    </row>
    <row r="499" spans="1:20" x14ac:dyDescent="0.25">
      <c r="A499" s="77"/>
      <c r="B499" s="77"/>
      <c r="C499" s="89"/>
      <c r="D499" s="77"/>
      <c r="E499" s="77"/>
      <c r="G499" s="77"/>
      <c r="H499" s="89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89"/>
    </row>
    <row r="500" spans="1:20" x14ac:dyDescent="0.25">
      <c r="A500" s="77"/>
      <c r="B500" s="77"/>
      <c r="C500" s="89"/>
      <c r="D500" s="77"/>
      <c r="E500" s="77"/>
      <c r="G500" s="77"/>
      <c r="H500" s="89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89"/>
    </row>
    <row r="501" spans="1:20" x14ac:dyDescent="0.25">
      <c r="A501" s="77"/>
      <c r="B501" s="77"/>
      <c r="C501" s="89"/>
      <c r="D501" s="77"/>
      <c r="E501" s="77"/>
      <c r="G501" s="77"/>
      <c r="H501" s="89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89"/>
    </row>
    <row r="502" spans="1:20" x14ac:dyDescent="0.25">
      <c r="A502" s="77"/>
      <c r="B502" s="77"/>
      <c r="C502" s="89"/>
      <c r="D502" s="77"/>
      <c r="E502" s="77"/>
      <c r="G502" s="77"/>
      <c r="H502" s="89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89"/>
    </row>
    <row r="503" spans="1:20" x14ac:dyDescent="0.25">
      <c r="A503" s="77"/>
      <c r="B503" s="77"/>
      <c r="C503" s="89"/>
      <c r="D503" s="77"/>
      <c r="E503" s="77"/>
      <c r="G503" s="77"/>
      <c r="H503" s="89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89"/>
    </row>
    <row r="504" spans="1:20" x14ac:dyDescent="0.25">
      <c r="A504" s="77"/>
      <c r="B504" s="77"/>
      <c r="C504" s="89"/>
      <c r="D504" s="77"/>
      <c r="E504" s="77"/>
      <c r="G504" s="77"/>
      <c r="H504" s="89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89"/>
    </row>
    <row r="505" spans="1:20" x14ac:dyDescent="0.25">
      <c r="A505" s="77"/>
      <c r="B505" s="77"/>
      <c r="C505" s="89"/>
      <c r="D505" s="77"/>
      <c r="E505" s="77"/>
      <c r="G505" s="77"/>
      <c r="H505" s="89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89"/>
    </row>
    <row r="506" spans="1:20" x14ac:dyDescent="0.25">
      <c r="A506" s="77"/>
      <c r="B506" s="77"/>
      <c r="C506" s="89"/>
      <c r="D506" s="77"/>
      <c r="E506" s="77"/>
      <c r="G506" s="77"/>
      <c r="H506" s="89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89"/>
    </row>
    <row r="507" spans="1:20" x14ac:dyDescent="0.25">
      <c r="A507" s="77"/>
      <c r="B507" s="77"/>
      <c r="C507" s="89"/>
      <c r="D507" s="77"/>
      <c r="E507" s="77"/>
      <c r="G507" s="77"/>
      <c r="H507" s="89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89"/>
    </row>
    <row r="508" spans="1:20" x14ac:dyDescent="0.25">
      <c r="A508" s="77"/>
      <c r="B508" s="77"/>
      <c r="C508" s="89"/>
      <c r="D508" s="77"/>
      <c r="E508" s="77"/>
      <c r="G508" s="77"/>
      <c r="H508" s="89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89"/>
    </row>
    <row r="509" spans="1:20" x14ac:dyDescent="0.25">
      <c r="A509" s="77"/>
      <c r="B509" s="77"/>
      <c r="C509" s="89"/>
      <c r="D509" s="77"/>
      <c r="E509" s="77"/>
      <c r="G509" s="77"/>
      <c r="H509" s="89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89"/>
    </row>
    <row r="510" spans="1:20" x14ac:dyDescent="0.25">
      <c r="A510" s="77"/>
      <c r="B510" s="77"/>
      <c r="C510" s="89"/>
      <c r="D510" s="77"/>
      <c r="E510" s="77"/>
      <c r="G510" s="77"/>
      <c r="H510" s="89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89"/>
    </row>
    <row r="511" spans="1:20" x14ac:dyDescent="0.25">
      <c r="A511" s="77"/>
      <c r="B511" s="77"/>
      <c r="C511" s="89"/>
      <c r="D511" s="77"/>
      <c r="E511" s="77"/>
      <c r="G511" s="77"/>
      <c r="H511" s="89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89"/>
    </row>
    <row r="512" spans="1:20" x14ac:dyDescent="0.25">
      <c r="A512" s="77"/>
      <c r="B512" s="77"/>
      <c r="C512" s="89"/>
      <c r="D512" s="77"/>
      <c r="E512" s="77"/>
      <c r="G512" s="77"/>
      <c r="H512" s="89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89"/>
    </row>
    <row r="513" spans="1:20" x14ac:dyDescent="0.25">
      <c r="A513" s="77"/>
      <c r="B513" s="77"/>
      <c r="C513" s="89"/>
      <c r="D513" s="77"/>
      <c r="E513" s="77"/>
      <c r="G513" s="77"/>
      <c r="H513" s="89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89"/>
    </row>
    <row r="514" spans="1:20" x14ac:dyDescent="0.25">
      <c r="A514" s="77"/>
      <c r="B514" s="77"/>
      <c r="C514" s="89"/>
      <c r="D514" s="77"/>
      <c r="E514" s="77"/>
      <c r="G514" s="77"/>
      <c r="H514" s="89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89"/>
    </row>
    <row r="515" spans="1:20" x14ac:dyDescent="0.25">
      <c r="A515" s="77"/>
      <c r="B515" s="77"/>
      <c r="C515" s="89"/>
      <c r="D515" s="77"/>
      <c r="E515" s="77"/>
      <c r="G515" s="77"/>
      <c r="H515" s="89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89"/>
    </row>
    <row r="516" spans="1:20" x14ac:dyDescent="0.25">
      <c r="A516" s="77"/>
      <c r="B516" s="77"/>
      <c r="C516" s="89"/>
      <c r="D516" s="77"/>
      <c r="E516" s="77"/>
      <c r="G516" s="77"/>
      <c r="H516" s="89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89"/>
    </row>
    <row r="517" spans="1:20" x14ac:dyDescent="0.25">
      <c r="A517" s="77"/>
      <c r="B517" s="77"/>
      <c r="C517" s="89"/>
      <c r="D517" s="77"/>
      <c r="E517" s="77"/>
      <c r="G517" s="77"/>
      <c r="H517" s="89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89"/>
    </row>
    <row r="518" spans="1:20" x14ac:dyDescent="0.25">
      <c r="A518" s="77"/>
      <c r="B518" s="77"/>
      <c r="C518" s="89"/>
      <c r="D518" s="77"/>
      <c r="E518" s="77"/>
      <c r="G518" s="77"/>
      <c r="H518" s="89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89"/>
    </row>
    <row r="519" spans="1:20" x14ac:dyDescent="0.25">
      <c r="A519" s="77"/>
      <c r="B519" s="77"/>
      <c r="C519" s="89"/>
      <c r="D519" s="77"/>
      <c r="E519" s="77"/>
      <c r="G519" s="77"/>
      <c r="H519" s="89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89"/>
    </row>
    <row r="520" spans="1:20" x14ac:dyDescent="0.25">
      <c r="A520" s="77"/>
      <c r="B520" s="77"/>
      <c r="C520" s="89"/>
      <c r="D520" s="77"/>
      <c r="E520" s="77"/>
      <c r="G520" s="77"/>
      <c r="H520" s="89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89"/>
    </row>
    <row r="521" spans="1:20" x14ac:dyDescent="0.25">
      <c r="A521" s="77"/>
      <c r="B521" s="77"/>
      <c r="C521" s="89"/>
      <c r="D521" s="77"/>
      <c r="E521" s="77"/>
      <c r="G521" s="77"/>
      <c r="H521" s="89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89"/>
    </row>
    <row r="522" spans="1:20" x14ac:dyDescent="0.25">
      <c r="A522" s="77"/>
      <c r="B522" s="77"/>
      <c r="C522" s="89"/>
      <c r="D522" s="77"/>
      <c r="E522" s="77"/>
      <c r="G522" s="77"/>
      <c r="H522" s="89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89"/>
    </row>
    <row r="523" spans="1:20" x14ac:dyDescent="0.25">
      <c r="A523" s="77"/>
      <c r="B523" s="77"/>
      <c r="C523" s="89"/>
      <c r="D523" s="77"/>
      <c r="E523" s="77"/>
      <c r="G523" s="77"/>
      <c r="H523" s="89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89"/>
    </row>
    <row r="524" spans="1:20" x14ac:dyDescent="0.25">
      <c r="A524" s="77"/>
      <c r="B524" s="77"/>
      <c r="C524" s="89"/>
      <c r="D524" s="77"/>
      <c r="E524" s="77"/>
      <c r="G524" s="77"/>
      <c r="H524" s="89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89"/>
    </row>
    <row r="525" spans="1:20" x14ac:dyDescent="0.25">
      <c r="A525" s="77"/>
      <c r="B525" s="77"/>
      <c r="C525" s="89"/>
      <c r="D525" s="77"/>
      <c r="E525" s="77"/>
      <c r="G525" s="77"/>
      <c r="H525" s="89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89"/>
    </row>
    <row r="526" spans="1:20" x14ac:dyDescent="0.25">
      <c r="A526" s="77"/>
      <c r="B526" s="77"/>
      <c r="C526" s="89"/>
      <c r="D526" s="77"/>
      <c r="E526" s="77"/>
      <c r="G526" s="77"/>
      <c r="H526" s="89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89"/>
    </row>
    <row r="527" spans="1:20" x14ac:dyDescent="0.25">
      <c r="A527" s="77"/>
      <c r="B527" s="77"/>
      <c r="C527" s="89"/>
      <c r="D527" s="77"/>
      <c r="E527" s="77"/>
      <c r="G527" s="77"/>
      <c r="H527" s="89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89"/>
    </row>
    <row r="528" spans="1:20" x14ac:dyDescent="0.25">
      <c r="A528" s="77"/>
      <c r="B528" s="77"/>
      <c r="C528" s="89"/>
      <c r="D528" s="77"/>
      <c r="E528" s="77"/>
      <c r="G528" s="77"/>
      <c r="H528" s="89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89"/>
    </row>
    <row r="529" spans="1:20" x14ac:dyDescent="0.25">
      <c r="A529" s="77"/>
      <c r="B529" s="77"/>
      <c r="C529" s="89"/>
      <c r="D529" s="77"/>
      <c r="E529" s="77"/>
      <c r="G529" s="77"/>
      <c r="H529" s="89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89"/>
    </row>
    <row r="530" spans="1:20" x14ac:dyDescent="0.25">
      <c r="A530" s="77"/>
      <c r="B530" s="77"/>
      <c r="C530" s="89"/>
      <c r="D530" s="77"/>
      <c r="E530" s="77"/>
      <c r="G530" s="77"/>
      <c r="H530" s="89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89"/>
    </row>
    <row r="531" spans="1:20" x14ac:dyDescent="0.25">
      <c r="A531" s="77"/>
      <c r="B531" s="77"/>
      <c r="C531" s="89"/>
      <c r="D531" s="77"/>
      <c r="E531" s="77"/>
      <c r="G531" s="77"/>
      <c r="H531" s="89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89"/>
    </row>
    <row r="532" spans="1:20" x14ac:dyDescent="0.25">
      <c r="A532" s="77"/>
      <c r="B532" s="77"/>
      <c r="C532" s="89"/>
      <c r="D532" s="77"/>
      <c r="E532" s="77"/>
      <c r="G532" s="77"/>
      <c r="H532" s="89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89"/>
    </row>
    <row r="533" spans="1:20" x14ac:dyDescent="0.25">
      <c r="A533" s="77"/>
      <c r="B533" s="77"/>
      <c r="C533" s="89"/>
      <c r="D533" s="77"/>
      <c r="E533" s="77"/>
      <c r="G533" s="77"/>
      <c r="H533" s="89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89"/>
    </row>
    <row r="534" spans="1:20" x14ac:dyDescent="0.25">
      <c r="A534" s="77"/>
      <c r="B534" s="77"/>
      <c r="C534" s="89"/>
      <c r="D534" s="77"/>
      <c r="E534" s="77"/>
      <c r="G534" s="77"/>
      <c r="H534" s="89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89"/>
    </row>
    <row r="535" spans="1:20" x14ac:dyDescent="0.25">
      <c r="A535" s="77"/>
      <c r="B535" s="77"/>
      <c r="C535" s="89"/>
      <c r="D535" s="77"/>
      <c r="E535" s="77"/>
      <c r="G535" s="77"/>
      <c r="H535" s="89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89"/>
    </row>
    <row r="536" spans="1:20" x14ac:dyDescent="0.25">
      <c r="A536" s="77"/>
      <c r="B536" s="77"/>
      <c r="C536" s="89"/>
      <c r="D536" s="77"/>
      <c r="E536" s="77"/>
      <c r="G536" s="77"/>
      <c r="H536" s="89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89"/>
    </row>
    <row r="537" spans="1:20" x14ac:dyDescent="0.25">
      <c r="A537" s="77"/>
      <c r="B537" s="77"/>
      <c r="C537" s="89"/>
      <c r="D537" s="77"/>
      <c r="E537" s="77"/>
      <c r="G537" s="77"/>
      <c r="H537" s="89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89"/>
    </row>
    <row r="538" spans="1:20" x14ac:dyDescent="0.25">
      <c r="A538" s="77"/>
      <c r="B538" s="77"/>
      <c r="C538" s="89"/>
      <c r="D538" s="77"/>
      <c r="E538" s="77"/>
      <c r="G538" s="77"/>
      <c r="H538" s="89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89"/>
    </row>
    <row r="539" spans="1:20" x14ac:dyDescent="0.25">
      <c r="A539" s="77"/>
      <c r="B539" s="77"/>
      <c r="C539" s="89"/>
      <c r="D539" s="77"/>
      <c r="E539" s="77"/>
      <c r="G539" s="77"/>
      <c r="H539" s="89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89"/>
    </row>
    <row r="540" spans="1:20" x14ac:dyDescent="0.25">
      <c r="A540" s="77"/>
      <c r="B540" s="77"/>
      <c r="C540" s="89"/>
      <c r="D540" s="77"/>
      <c r="E540" s="77"/>
      <c r="G540" s="77"/>
      <c r="H540" s="89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89"/>
    </row>
    <row r="541" spans="1:20" x14ac:dyDescent="0.25">
      <c r="A541" s="77"/>
      <c r="B541" s="77"/>
      <c r="C541" s="89"/>
      <c r="D541" s="77"/>
      <c r="E541" s="77"/>
      <c r="G541" s="77"/>
      <c r="H541" s="89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89"/>
    </row>
    <row r="542" spans="1:20" x14ac:dyDescent="0.25">
      <c r="A542" s="77"/>
      <c r="B542" s="77"/>
      <c r="C542" s="89"/>
      <c r="D542" s="77"/>
      <c r="E542" s="77"/>
      <c r="G542" s="77"/>
      <c r="H542" s="89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89"/>
    </row>
    <row r="543" spans="1:20" x14ac:dyDescent="0.25">
      <c r="A543" s="77"/>
      <c r="B543" s="77"/>
      <c r="C543" s="89"/>
      <c r="D543" s="77"/>
      <c r="E543" s="77"/>
      <c r="G543" s="77"/>
      <c r="H543" s="89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89"/>
    </row>
    <row r="544" spans="1:20" x14ac:dyDescent="0.25">
      <c r="A544" s="77"/>
      <c r="B544" s="77"/>
      <c r="C544" s="89"/>
      <c r="D544" s="77"/>
      <c r="E544" s="77"/>
      <c r="G544" s="77"/>
      <c r="H544" s="89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89"/>
    </row>
    <row r="545" spans="1:20" x14ac:dyDescent="0.25">
      <c r="A545" s="77"/>
      <c r="B545" s="77"/>
      <c r="C545" s="89"/>
      <c r="D545" s="77"/>
      <c r="E545" s="77"/>
      <c r="G545" s="77"/>
      <c r="H545" s="89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89"/>
    </row>
    <row r="546" spans="1:20" x14ac:dyDescent="0.25">
      <c r="A546" s="77"/>
      <c r="B546" s="77"/>
      <c r="C546" s="89"/>
      <c r="D546" s="77"/>
      <c r="E546" s="77"/>
      <c r="G546" s="77"/>
      <c r="H546" s="89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89"/>
    </row>
    <row r="547" spans="1:20" x14ac:dyDescent="0.25">
      <c r="A547" s="77"/>
      <c r="B547" s="77"/>
      <c r="C547" s="89"/>
      <c r="D547" s="77"/>
      <c r="E547" s="77"/>
      <c r="G547" s="77"/>
      <c r="H547" s="89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89"/>
    </row>
    <row r="548" spans="1:20" x14ac:dyDescent="0.25">
      <c r="A548" s="77"/>
      <c r="B548" s="77"/>
      <c r="C548" s="89"/>
      <c r="D548" s="77"/>
      <c r="E548" s="77"/>
      <c r="G548" s="77"/>
      <c r="H548" s="89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89"/>
    </row>
    <row r="549" spans="1:20" x14ac:dyDescent="0.25">
      <c r="A549" s="77"/>
      <c r="B549" s="77"/>
      <c r="C549" s="89"/>
      <c r="D549" s="77"/>
      <c r="E549" s="77"/>
      <c r="G549" s="77"/>
      <c r="H549" s="89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89"/>
    </row>
    <row r="550" spans="1:20" x14ac:dyDescent="0.25">
      <c r="A550" s="77"/>
      <c r="B550" s="77"/>
      <c r="C550" s="89"/>
      <c r="D550" s="77"/>
      <c r="E550" s="77"/>
      <c r="G550" s="77"/>
      <c r="H550" s="89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89"/>
    </row>
    <row r="551" spans="1:20" x14ac:dyDescent="0.25">
      <c r="A551" s="77"/>
      <c r="B551" s="77"/>
      <c r="C551" s="89"/>
      <c r="D551" s="77"/>
      <c r="E551" s="77"/>
      <c r="G551" s="77"/>
      <c r="H551" s="89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89"/>
    </row>
    <row r="552" spans="1:20" x14ac:dyDescent="0.25">
      <c r="A552" s="77"/>
      <c r="B552" s="77"/>
      <c r="C552" s="89"/>
      <c r="D552" s="77"/>
      <c r="E552" s="77"/>
      <c r="G552" s="77"/>
      <c r="H552" s="89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89"/>
    </row>
    <row r="553" spans="1:20" x14ac:dyDescent="0.25">
      <c r="A553" s="77"/>
      <c r="B553" s="77"/>
      <c r="C553" s="89"/>
      <c r="D553" s="77"/>
      <c r="E553" s="77"/>
      <c r="G553" s="77"/>
      <c r="H553" s="89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89"/>
    </row>
    <row r="554" spans="1:20" x14ac:dyDescent="0.25">
      <c r="A554" s="77"/>
      <c r="B554" s="77"/>
      <c r="C554" s="89"/>
      <c r="D554" s="77"/>
      <c r="E554" s="77"/>
      <c r="G554" s="77"/>
      <c r="H554" s="89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89"/>
    </row>
    <row r="555" spans="1:20" x14ac:dyDescent="0.25">
      <c r="A555" s="77"/>
      <c r="B555" s="77"/>
      <c r="C555" s="89"/>
      <c r="D555" s="77"/>
      <c r="E555" s="77"/>
      <c r="G555" s="77"/>
      <c r="H555" s="89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89"/>
    </row>
    <row r="556" spans="1:20" x14ac:dyDescent="0.25">
      <c r="A556" s="77"/>
      <c r="B556" s="77"/>
      <c r="C556" s="89"/>
      <c r="D556" s="77"/>
      <c r="E556" s="77"/>
      <c r="G556" s="77"/>
      <c r="H556" s="89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89"/>
    </row>
    <row r="557" spans="1:20" x14ac:dyDescent="0.25">
      <c r="A557" s="77"/>
      <c r="B557" s="77"/>
      <c r="C557" s="89"/>
      <c r="D557" s="77"/>
      <c r="E557" s="77"/>
      <c r="G557" s="77"/>
      <c r="H557" s="89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89"/>
    </row>
    <row r="558" spans="1:20" x14ac:dyDescent="0.25">
      <c r="A558" s="77"/>
      <c r="B558" s="77"/>
      <c r="C558" s="89"/>
      <c r="D558" s="77"/>
      <c r="E558" s="77"/>
      <c r="G558" s="77"/>
      <c r="H558" s="89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89"/>
    </row>
    <row r="559" spans="1:20" x14ac:dyDescent="0.25">
      <c r="A559" s="77"/>
      <c r="B559" s="77"/>
      <c r="C559" s="89"/>
      <c r="D559" s="77"/>
      <c r="E559" s="77"/>
      <c r="G559" s="77"/>
      <c r="H559" s="89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89"/>
    </row>
    <row r="560" spans="1:20" x14ac:dyDescent="0.25">
      <c r="A560" s="77"/>
      <c r="B560" s="77"/>
      <c r="C560" s="89"/>
      <c r="D560" s="77"/>
      <c r="E560" s="77"/>
      <c r="G560" s="77"/>
      <c r="H560" s="89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89"/>
    </row>
    <row r="561" spans="1:20" x14ac:dyDescent="0.25">
      <c r="A561" s="77"/>
      <c r="B561" s="77"/>
      <c r="C561" s="89"/>
      <c r="D561" s="77"/>
      <c r="E561" s="77"/>
      <c r="G561" s="77"/>
      <c r="H561" s="89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89"/>
    </row>
    <row r="562" spans="1:20" x14ac:dyDescent="0.25">
      <c r="A562" s="77"/>
      <c r="B562" s="77"/>
      <c r="C562" s="89"/>
      <c r="D562" s="77"/>
      <c r="E562" s="77"/>
      <c r="G562" s="77"/>
      <c r="H562" s="89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89"/>
    </row>
    <row r="563" spans="1:20" x14ac:dyDescent="0.25">
      <c r="A563" s="77"/>
      <c r="B563" s="77"/>
      <c r="C563" s="89"/>
      <c r="D563" s="77"/>
      <c r="E563" s="77"/>
      <c r="G563" s="77"/>
      <c r="H563" s="89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89"/>
    </row>
    <row r="564" spans="1:20" x14ac:dyDescent="0.25">
      <c r="A564" s="77"/>
      <c r="B564" s="77"/>
      <c r="C564" s="89"/>
      <c r="D564" s="77"/>
      <c r="E564" s="77"/>
      <c r="G564" s="77"/>
      <c r="H564" s="89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89"/>
    </row>
    <row r="565" spans="1:20" x14ac:dyDescent="0.25">
      <c r="A565" s="77"/>
      <c r="B565" s="77"/>
      <c r="C565" s="89"/>
      <c r="D565" s="77"/>
      <c r="E565" s="77"/>
      <c r="G565" s="77"/>
      <c r="H565" s="89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89"/>
    </row>
    <row r="566" spans="1:20" x14ac:dyDescent="0.25">
      <c r="A566" s="77"/>
      <c r="B566" s="77"/>
      <c r="C566" s="89"/>
      <c r="D566" s="77"/>
      <c r="E566" s="77"/>
      <c r="G566" s="77"/>
      <c r="H566" s="89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89"/>
    </row>
    <row r="567" spans="1:20" x14ac:dyDescent="0.25">
      <c r="A567" s="77"/>
      <c r="B567" s="77"/>
      <c r="C567" s="89"/>
      <c r="D567" s="77"/>
      <c r="E567" s="77"/>
      <c r="G567" s="77"/>
      <c r="H567" s="89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89"/>
    </row>
    <row r="568" spans="1:20" x14ac:dyDescent="0.25">
      <c r="A568" s="77"/>
      <c r="B568" s="77"/>
      <c r="C568" s="89"/>
      <c r="D568" s="77"/>
      <c r="E568" s="77"/>
      <c r="G568" s="77"/>
      <c r="H568" s="89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89"/>
    </row>
    <row r="569" spans="1:20" x14ac:dyDescent="0.25">
      <c r="A569" s="77"/>
      <c r="B569" s="77"/>
      <c r="C569" s="89"/>
      <c r="D569" s="77"/>
      <c r="E569" s="77"/>
      <c r="G569" s="77"/>
      <c r="H569" s="89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89"/>
    </row>
    <row r="570" spans="1:20" x14ac:dyDescent="0.25">
      <c r="A570" s="77"/>
      <c r="B570" s="77"/>
      <c r="C570" s="89"/>
      <c r="D570" s="77"/>
      <c r="E570" s="77"/>
      <c r="G570" s="77"/>
      <c r="H570" s="89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89"/>
    </row>
    <row r="571" spans="1:20" x14ac:dyDescent="0.25">
      <c r="A571" s="77"/>
      <c r="B571" s="77"/>
      <c r="C571" s="89"/>
      <c r="D571" s="77"/>
      <c r="E571" s="77"/>
      <c r="G571" s="77"/>
      <c r="H571" s="89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89"/>
    </row>
    <row r="572" spans="1:20" x14ac:dyDescent="0.25">
      <c r="A572" s="77"/>
      <c r="B572" s="77"/>
      <c r="C572" s="89"/>
      <c r="D572" s="77"/>
      <c r="E572" s="77"/>
      <c r="G572" s="77"/>
      <c r="H572" s="89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89"/>
    </row>
    <row r="573" spans="1:20" x14ac:dyDescent="0.25">
      <c r="A573" s="77"/>
      <c r="B573" s="77"/>
      <c r="C573" s="89"/>
      <c r="D573" s="77"/>
      <c r="E573" s="77"/>
      <c r="G573" s="77"/>
      <c r="H573" s="89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89"/>
    </row>
    <row r="574" spans="1:20" x14ac:dyDescent="0.25">
      <c r="A574" s="77"/>
      <c r="B574" s="77"/>
      <c r="C574" s="89"/>
      <c r="D574" s="77"/>
      <c r="E574" s="77"/>
      <c r="G574" s="77"/>
      <c r="H574" s="89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89"/>
    </row>
    <row r="575" spans="1:20" x14ac:dyDescent="0.25">
      <c r="A575" s="77"/>
      <c r="B575" s="77"/>
      <c r="C575" s="89"/>
      <c r="D575" s="77"/>
      <c r="E575" s="77"/>
      <c r="G575" s="77"/>
      <c r="H575" s="89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89"/>
    </row>
    <row r="576" spans="1:20" x14ac:dyDescent="0.25">
      <c r="A576" s="77"/>
      <c r="B576" s="77"/>
      <c r="C576" s="89"/>
      <c r="D576" s="77"/>
      <c r="E576" s="77"/>
      <c r="G576" s="77"/>
      <c r="H576" s="89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89"/>
    </row>
    <row r="577" spans="1:20" x14ac:dyDescent="0.25">
      <c r="A577" s="77"/>
      <c r="B577" s="77"/>
      <c r="C577" s="89"/>
      <c r="D577" s="77"/>
      <c r="E577" s="77"/>
      <c r="G577" s="77"/>
      <c r="H577" s="89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89"/>
    </row>
    <row r="578" spans="1:20" x14ac:dyDescent="0.25">
      <c r="A578" s="77"/>
      <c r="B578" s="77"/>
      <c r="C578" s="89"/>
      <c r="D578" s="77"/>
      <c r="E578" s="77"/>
      <c r="G578" s="77"/>
      <c r="H578" s="89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89"/>
    </row>
    <row r="579" spans="1:20" x14ac:dyDescent="0.25">
      <c r="A579" s="77"/>
      <c r="B579" s="77"/>
      <c r="C579" s="89"/>
      <c r="D579" s="77"/>
      <c r="E579" s="77"/>
      <c r="G579" s="77"/>
      <c r="H579" s="89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89"/>
    </row>
    <row r="580" spans="1:20" x14ac:dyDescent="0.25">
      <c r="A580" s="77"/>
      <c r="B580" s="77"/>
      <c r="C580" s="89"/>
      <c r="D580" s="77"/>
      <c r="E580" s="77"/>
      <c r="G580" s="77"/>
      <c r="H580" s="89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89"/>
    </row>
    <row r="581" spans="1:20" x14ac:dyDescent="0.25">
      <c r="A581" s="77"/>
      <c r="B581" s="77"/>
      <c r="C581" s="89"/>
      <c r="D581" s="77"/>
      <c r="E581" s="77"/>
      <c r="G581" s="77"/>
      <c r="H581" s="89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89"/>
    </row>
    <row r="582" spans="1:20" x14ac:dyDescent="0.25">
      <c r="A582" s="77"/>
      <c r="B582" s="77"/>
      <c r="C582" s="89"/>
      <c r="D582" s="77"/>
      <c r="E582" s="77"/>
      <c r="G582" s="77"/>
      <c r="H582" s="89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89"/>
    </row>
    <row r="583" spans="1:20" x14ac:dyDescent="0.25">
      <c r="A583" s="77"/>
      <c r="B583" s="77"/>
      <c r="C583" s="89"/>
      <c r="D583" s="77"/>
      <c r="E583" s="77"/>
      <c r="G583" s="77"/>
      <c r="H583" s="89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89"/>
    </row>
    <row r="584" spans="1:20" x14ac:dyDescent="0.25">
      <c r="A584" s="77"/>
      <c r="B584" s="77"/>
      <c r="C584" s="89"/>
      <c r="D584" s="77"/>
      <c r="E584" s="77"/>
      <c r="G584" s="77"/>
      <c r="H584" s="89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89"/>
    </row>
    <row r="585" spans="1:20" x14ac:dyDescent="0.25">
      <c r="A585" s="77"/>
      <c r="B585" s="77"/>
      <c r="C585" s="89"/>
      <c r="D585" s="77"/>
      <c r="E585" s="77"/>
      <c r="G585" s="77"/>
      <c r="H585" s="89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89"/>
    </row>
    <row r="586" spans="1:20" x14ac:dyDescent="0.25">
      <c r="A586" s="77"/>
      <c r="B586" s="77"/>
      <c r="C586" s="89"/>
      <c r="D586" s="77"/>
      <c r="E586" s="77"/>
      <c r="G586" s="77"/>
      <c r="H586" s="89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89"/>
    </row>
    <row r="587" spans="1:20" x14ac:dyDescent="0.25">
      <c r="A587" s="77"/>
      <c r="B587" s="77"/>
      <c r="C587" s="89"/>
      <c r="D587" s="77"/>
      <c r="E587" s="77"/>
      <c r="G587" s="77"/>
      <c r="H587" s="89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89"/>
    </row>
    <row r="588" spans="1:20" x14ac:dyDescent="0.25">
      <c r="A588" s="77"/>
      <c r="B588" s="77"/>
      <c r="C588" s="89"/>
      <c r="D588" s="77"/>
      <c r="E588" s="77"/>
      <c r="G588" s="77"/>
      <c r="H588" s="89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89"/>
    </row>
    <row r="589" spans="1:20" x14ac:dyDescent="0.25">
      <c r="A589" s="77"/>
      <c r="B589" s="77"/>
      <c r="C589" s="89"/>
      <c r="D589" s="77"/>
      <c r="E589" s="77"/>
      <c r="G589" s="77"/>
      <c r="H589" s="89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89"/>
    </row>
    <row r="590" spans="1:20" x14ac:dyDescent="0.25">
      <c r="A590" s="77"/>
      <c r="B590" s="77"/>
      <c r="C590" s="89"/>
      <c r="D590" s="77"/>
      <c r="E590" s="77"/>
      <c r="G590" s="77"/>
      <c r="H590" s="89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89"/>
    </row>
    <row r="591" spans="1:20" x14ac:dyDescent="0.25">
      <c r="A591" s="77"/>
      <c r="B591" s="77"/>
      <c r="C591" s="89"/>
      <c r="D591" s="77"/>
      <c r="E591" s="77"/>
      <c r="G591" s="77"/>
      <c r="H591" s="89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89"/>
    </row>
    <row r="592" spans="1:20" x14ac:dyDescent="0.25">
      <c r="A592" s="77"/>
      <c r="B592" s="77"/>
      <c r="C592" s="89"/>
      <c r="D592" s="77"/>
      <c r="E592" s="77"/>
      <c r="G592" s="77"/>
      <c r="H592" s="89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89"/>
    </row>
    <row r="593" spans="1:20" x14ac:dyDescent="0.25">
      <c r="A593" s="77"/>
      <c r="B593" s="77"/>
      <c r="C593" s="89"/>
      <c r="D593" s="77"/>
      <c r="E593" s="77"/>
      <c r="G593" s="77"/>
      <c r="H593" s="89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89"/>
    </row>
    <row r="594" spans="1:20" x14ac:dyDescent="0.25">
      <c r="A594" s="77"/>
      <c r="B594" s="77"/>
      <c r="C594" s="89"/>
      <c r="D594" s="77"/>
      <c r="E594" s="77"/>
      <c r="G594" s="77"/>
      <c r="H594" s="89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89"/>
    </row>
    <row r="595" spans="1:20" x14ac:dyDescent="0.25">
      <c r="A595" s="77"/>
      <c r="B595" s="77"/>
      <c r="C595" s="89"/>
      <c r="D595" s="77"/>
      <c r="E595" s="77"/>
      <c r="G595" s="77"/>
      <c r="H595" s="89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89"/>
    </row>
    <row r="596" spans="1:20" x14ac:dyDescent="0.25">
      <c r="A596" s="77"/>
      <c r="B596" s="77"/>
      <c r="C596" s="89"/>
      <c r="D596" s="77"/>
      <c r="E596" s="77"/>
      <c r="G596" s="77"/>
      <c r="H596" s="89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89"/>
    </row>
    <row r="597" spans="1:20" x14ac:dyDescent="0.25">
      <c r="A597" s="77"/>
      <c r="B597" s="77"/>
      <c r="C597" s="89"/>
      <c r="D597" s="77"/>
      <c r="E597" s="77"/>
      <c r="G597" s="77"/>
      <c r="H597" s="89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89"/>
    </row>
    <row r="598" spans="1:20" x14ac:dyDescent="0.25">
      <c r="A598" s="77"/>
      <c r="B598" s="77"/>
      <c r="C598" s="89"/>
      <c r="D598" s="77"/>
      <c r="E598" s="77"/>
      <c r="G598" s="77"/>
      <c r="H598" s="89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89"/>
    </row>
    <row r="599" spans="1:20" x14ac:dyDescent="0.25">
      <c r="A599" s="77"/>
      <c r="B599" s="77"/>
      <c r="C599" s="89"/>
      <c r="D599" s="77"/>
      <c r="E599" s="77"/>
      <c r="G599" s="77"/>
      <c r="H599" s="89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89"/>
    </row>
    <row r="600" spans="1:20" x14ac:dyDescent="0.25">
      <c r="A600" s="77"/>
      <c r="B600" s="77"/>
      <c r="C600" s="89"/>
      <c r="D600" s="77"/>
      <c r="E600" s="77"/>
      <c r="G600" s="77"/>
      <c r="H600" s="89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89"/>
    </row>
    <row r="601" spans="1:20" x14ac:dyDescent="0.25">
      <c r="A601" s="77"/>
      <c r="B601" s="77"/>
      <c r="C601" s="89"/>
      <c r="D601" s="77"/>
      <c r="E601" s="77"/>
      <c r="G601" s="77"/>
      <c r="H601" s="89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89"/>
    </row>
    <row r="602" spans="1:20" x14ac:dyDescent="0.25">
      <c r="A602" s="77"/>
      <c r="B602" s="77"/>
      <c r="C602" s="89"/>
      <c r="D602" s="77"/>
      <c r="E602" s="77"/>
      <c r="G602" s="77"/>
      <c r="H602" s="89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89"/>
    </row>
    <row r="603" spans="1:20" x14ac:dyDescent="0.25">
      <c r="A603" s="77"/>
      <c r="B603" s="77"/>
      <c r="C603" s="89"/>
      <c r="D603" s="77"/>
      <c r="E603" s="77"/>
      <c r="G603" s="77"/>
      <c r="H603" s="89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89"/>
    </row>
    <row r="604" spans="1:20" x14ac:dyDescent="0.25">
      <c r="A604" s="77"/>
      <c r="B604" s="77"/>
      <c r="C604" s="89"/>
      <c r="D604" s="77"/>
      <c r="E604" s="77"/>
      <c r="G604" s="77"/>
      <c r="H604" s="89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89"/>
    </row>
    <row r="605" spans="1:20" x14ac:dyDescent="0.25">
      <c r="A605" s="77"/>
      <c r="B605" s="77"/>
      <c r="C605" s="89"/>
      <c r="D605" s="77"/>
      <c r="E605" s="77"/>
      <c r="G605" s="77"/>
      <c r="H605" s="89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89"/>
    </row>
    <row r="606" spans="1:20" x14ac:dyDescent="0.25">
      <c r="A606" s="77"/>
      <c r="B606" s="77"/>
      <c r="C606" s="89"/>
      <c r="D606" s="77"/>
      <c r="E606" s="77"/>
      <c r="G606" s="77"/>
      <c r="H606" s="89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89"/>
    </row>
    <row r="607" spans="1:20" x14ac:dyDescent="0.25">
      <c r="A607" s="77"/>
      <c r="B607" s="77"/>
      <c r="C607" s="89"/>
      <c r="D607" s="77"/>
      <c r="E607" s="77"/>
      <c r="G607" s="77"/>
      <c r="H607" s="89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89"/>
    </row>
    <row r="608" spans="1:20" x14ac:dyDescent="0.25">
      <c r="A608" s="77"/>
      <c r="B608" s="77"/>
      <c r="C608" s="89"/>
      <c r="D608" s="77"/>
      <c r="E608" s="77"/>
      <c r="G608" s="77"/>
      <c r="H608" s="89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89"/>
    </row>
    <row r="609" spans="1:20" x14ac:dyDescent="0.25">
      <c r="A609" s="77"/>
      <c r="B609" s="77"/>
      <c r="C609" s="89"/>
      <c r="D609" s="77"/>
      <c r="E609" s="77"/>
      <c r="G609" s="77"/>
      <c r="H609" s="89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89"/>
    </row>
    <row r="610" spans="1:20" x14ac:dyDescent="0.25">
      <c r="A610" s="77"/>
      <c r="B610" s="77"/>
      <c r="C610" s="89"/>
      <c r="D610" s="77"/>
      <c r="E610" s="77"/>
      <c r="G610" s="77"/>
      <c r="H610" s="89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89"/>
    </row>
    <row r="611" spans="1:20" x14ac:dyDescent="0.25">
      <c r="A611" s="77"/>
      <c r="B611" s="77"/>
      <c r="C611" s="89"/>
      <c r="D611" s="77"/>
      <c r="E611" s="77"/>
      <c r="G611" s="77"/>
      <c r="H611" s="89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89"/>
    </row>
    <row r="612" spans="1:20" x14ac:dyDescent="0.25">
      <c r="A612" s="77"/>
      <c r="B612" s="77"/>
      <c r="C612" s="89"/>
      <c r="D612" s="77"/>
      <c r="E612" s="77"/>
      <c r="G612" s="77"/>
      <c r="H612" s="89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89"/>
    </row>
    <row r="613" spans="1:20" x14ac:dyDescent="0.25">
      <c r="A613" s="77"/>
      <c r="B613" s="77"/>
      <c r="C613" s="89"/>
      <c r="D613" s="77"/>
      <c r="E613" s="77"/>
      <c r="G613" s="77"/>
      <c r="H613" s="89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89"/>
    </row>
    <row r="614" spans="1:20" x14ac:dyDescent="0.25">
      <c r="A614" s="77"/>
      <c r="B614" s="77"/>
      <c r="C614" s="89"/>
      <c r="D614" s="77"/>
      <c r="E614" s="77"/>
      <c r="G614" s="77"/>
      <c r="H614" s="89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89"/>
    </row>
    <row r="615" spans="1:20" x14ac:dyDescent="0.25">
      <c r="A615" s="77"/>
      <c r="B615" s="77"/>
      <c r="C615" s="89"/>
      <c r="D615" s="77"/>
      <c r="E615" s="77"/>
      <c r="G615" s="77"/>
      <c r="H615" s="89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89"/>
    </row>
    <row r="616" spans="1:20" x14ac:dyDescent="0.25">
      <c r="A616" s="77"/>
      <c r="B616" s="77"/>
      <c r="C616" s="89"/>
      <c r="D616" s="77"/>
      <c r="E616" s="77"/>
      <c r="G616" s="77"/>
      <c r="H616" s="89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89"/>
    </row>
    <row r="617" spans="1:20" x14ac:dyDescent="0.25">
      <c r="A617" s="77"/>
      <c r="B617" s="77"/>
      <c r="C617" s="89"/>
      <c r="D617" s="77"/>
      <c r="E617" s="77"/>
      <c r="G617" s="77"/>
      <c r="H617" s="89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89"/>
    </row>
    <row r="618" spans="1:20" x14ac:dyDescent="0.25">
      <c r="A618" s="77"/>
      <c r="B618" s="77"/>
      <c r="C618" s="89"/>
      <c r="D618" s="77"/>
      <c r="E618" s="77"/>
      <c r="G618" s="77"/>
      <c r="H618" s="89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89"/>
    </row>
    <row r="619" spans="1:20" x14ac:dyDescent="0.25">
      <c r="A619" s="77"/>
      <c r="B619" s="77"/>
      <c r="C619" s="89"/>
      <c r="D619" s="77"/>
      <c r="E619" s="77"/>
      <c r="G619" s="77"/>
      <c r="H619" s="89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89"/>
    </row>
    <row r="620" spans="1:20" x14ac:dyDescent="0.25">
      <c r="A620" s="77"/>
      <c r="B620" s="77"/>
      <c r="C620" s="89"/>
      <c r="D620" s="77"/>
      <c r="E620" s="77"/>
      <c r="G620" s="77"/>
      <c r="H620" s="89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89"/>
    </row>
    <row r="621" spans="1:20" x14ac:dyDescent="0.25">
      <c r="A621" s="77"/>
      <c r="B621" s="77"/>
      <c r="C621" s="89"/>
      <c r="D621" s="77"/>
      <c r="E621" s="77"/>
      <c r="G621" s="77"/>
      <c r="H621" s="89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89"/>
    </row>
    <row r="622" spans="1:20" x14ac:dyDescent="0.25">
      <c r="A622" s="77"/>
      <c r="B622" s="77"/>
      <c r="C622" s="89"/>
      <c r="D622" s="77"/>
      <c r="E622" s="77"/>
      <c r="G622" s="77"/>
      <c r="H622" s="89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89"/>
    </row>
    <row r="623" spans="1:20" x14ac:dyDescent="0.25">
      <c r="A623" s="77"/>
      <c r="B623" s="77"/>
      <c r="C623" s="89"/>
      <c r="D623" s="77"/>
      <c r="E623" s="77"/>
      <c r="G623" s="77"/>
      <c r="H623" s="89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89"/>
    </row>
    <row r="624" spans="1:20" x14ac:dyDescent="0.25">
      <c r="A624" s="77"/>
      <c r="B624" s="77"/>
      <c r="C624" s="89"/>
      <c r="D624" s="77"/>
      <c r="E624" s="77"/>
      <c r="G624" s="77"/>
      <c r="H624" s="89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89"/>
    </row>
    <row r="625" spans="1:20" x14ac:dyDescent="0.25">
      <c r="A625" s="77"/>
      <c r="B625" s="77"/>
      <c r="C625" s="89"/>
      <c r="D625" s="77"/>
      <c r="E625" s="77"/>
      <c r="G625" s="77"/>
      <c r="H625" s="89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89"/>
    </row>
    <row r="626" spans="1:20" x14ac:dyDescent="0.25">
      <c r="A626" s="77"/>
      <c r="B626" s="77"/>
      <c r="C626" s="89"/>
      <c r="D626" s="77"/>
      <c r="E626" s="77"/>
      <c r="G626" s="77"/>
      <c r="H626" s="89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89"/>
    </row>
    <row r="627" spans="1:20" x14ac:dyDescent="0.25">
      <c r="A627" s="77"/>
      <c r="B627" s="77"/>
      <c r="C627" s="89"/>
      <c r="D627" s="77"/>
      <c r="E627" s="77"/>
      <c r="G627" s="77"/>
      <c r="H627" s="89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89"/>
    </row>
    <row r="628" spans="1:20" x14ac:dyDescent="0.25">
      <c r="A628" s="77"/>
      <c r="B628" s="77"/>
      <c r="C628" s="89"/>
      <c r="D628" s="77"/>
      <c r="E628" s="77"/>
      <c r="G628" s="77"/>
      <c r="H628" s="89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89"/>
    </row>
    <row r="629" spans="1:20" x14ac:dyDescent="0.25">
      <c r="A629" s="77"/>
      <c r="B629" s="77"/>
      <c r="C629" s="89"/>
      <c r="D629" s="77"/>
      <c r="E629" s="77"/>
      <c r="G629" s="77"/>
      <c r="H629" s="89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89"/>
    </row>
    <row r="630" spans="1:20" x14ac:dyDescent="0.25">
      <c r="A630" s="77"/>
      <c r="B630" s="77"/>
      <c r="C630" s="89"/>
      <c r="D630" s="77"/>
      <c r="E630" s="77"/>
      <c r="G630" s="77"/>
      <c r="H630" s="89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89"/>
    </row>
    <row r="631" spans="1:20" x14ac:dyDescent="0.25">
      <c r="A631" s="77"/>
      <c r="B631" s="77"/>
      <c r="C631" s="89"/>
      <c r="D631" s="77"/>
      <c r="E631" s="77"/>
      <c r="G631" s="77"/>
      <c r="H631" s="89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89"/>
    </row>
    <row r="632" spans="1:20" x14ac:dyDescent="0.25">
      <c r="A632" s="77"/>
      <c r="B632" s="77"/>
      <c r="C632" s="89"/>
      <c r="D632" s="77"/>
      <c r="E632" s="77"/>
      <c r="G632" s="77"/>
      <c r="H632" s="89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89"/>
    </row>
    <row r="633" spans="1:20" x14ac:dyDescent="0.25">
      <c r="A633" s="77"/>
      <c r="B633" s="77"/>
      <c r="C633" s="89"/>
      <c r="D633" s="77"/>
      <c r="E633" s="77"/>
      <c r="G633" s="77"/>
      <c r="H633" s="89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89"/>
    </row>
    <row r="634" spans="1:20" x14ac:dyDescent="0.25">
      <c r="A634" s="77"/>
      <c r="B634" s="77"/>
      <c r="C634" s="89"/>
      <c r="D634" s="77"/>
      <c r="E634" s="77"/>
      <c r="G634" s="77"/>
      <c r="H634" s="89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89"/>
    </row>
    <row r="635" spans="1:20" x14ac:dyDescent="0.25">
      <c r="A635" s="77"/>
      <c r="B635" s="77"/>
      <c r="C635" s="89"/>
      <c r="D635" s="77"/>
      <c r="E635" s="77"/>
      <c r="G635" s="77"/>
      <c r="H635" s="89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89"/>
    </row>
    <row r="636" spans="1:20" x14ac:dyDescent="0.25">
      <c r="A636" s="77"/>
      <c r="B636" s="77"/>
      <c r="C636" s="89"/>
      <c r="D636" s="77"/>
      <c r="E636" s="77"/>
      <c r="G636" s="77"/>
      <c r="H636" s="89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89"/>
    </row>
    <row r="637" spans="1:20" x14ac:dyDescent="0.25">
      <c r="A637" s="77"/>
      <c r="B637" s="77"/>
      <c r="C637" s="89"/>
      <c r="D637" s="77"/>
      <c r="E637" s="77"/>
      <c r="G637" s="77"/>
      <c r="H637" s="89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89"/>
    </row>
    <row r="638" spans="1:20" x14ac:dyDescent="0.25">
      <c r="A638" s="77"/>
      <c r="B638" s="77"/>
      <c r="C638" s="89"/>
      <c r="D638" s="77"/>
      <c r="E638" s="77"/>
      <c r="G638" s="77"/>
      <c r="H638" s="89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89"/>
    </row>
    <row r="639" spans="1:20" x14ac:dyDescent="0.25">
      <c r="A639" s="77"/>
      <c r="B639" s="77"/>
      <c r="C639" s="89"/>
      <c r="D639" s="77"/>
      <c r="E639" s="77"/>
      <c r="G639" s="77"/>
      <c r="H639" s="89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89"/>
    </row>
    <row r="640" spans="1:20" x14ac:dyDescent="0.25">
      <c r="A640" s="77"/>
      <c r="B640" s="77"/>
      <c r="C640" s="89"/>
      <c r="D640" s="77"/>
      <c r="E640" s="77"/>
      <c r="G640" s="77"/>
      <c r="H640" s="89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89"/>
    </row>
    <row r="641" spans="1:20" x14ac:dyDescent="0.25">
      <c r="A641" s="77"/>
      <c r="B641" s="77"/>
      <c r="C641" s="89"/>
      <c r="D641" s="77"/>
      <c r="E641" s="77"/>
      <c r="G641" s="77"/>
      <c r="H641" s="89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89"/>
    </row>
    <row r="642" spans="1:20" x14ac:dyDescent="0.25">
      <c r="A642" s="77"/>
      <c r="B642" s="77"/>
      <c r="C642" s="89"/>
      <c r="D642" s="77"/>
      <c r="E642" s="77"/>
      <c r="G642" s="77"/>
      <c r="H642" s="89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89"/>
    </row>
    <row r="643" spans="1:20" x14ac:dyDescent="0.25">
      <c r="A643" s="77"/>
      <c r="B643" s="77"/>
      <c r="C643" s="89"/>
      <c r="D643" s="77"/>
      <c r="E643" s="77"/>
      <c r="G643" s="77"/>
      <c r="H643" s="89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89"/>
    </row>
    <row r="644" spans="1:20" x14ac:dyDescent="0.25">
      <c r="A644" s="77"/>
      <c r="B644" s="77"/>
      <c r="C644" s="89"/>
      <c r="D644" s="77"/>
      <c r="E644" s="77"/>
      <c r="G644" s="77"/>
      <c r="H644" s="89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89"/>
    </row>
    <row r="645" spans="1:20" x14ac:dyDescent="0.25">
      <c r="A645" s="77"/>
      <c r="B645" s="77"/>
      <c r="C645" s="89"/>
      <c r="D645" s="77"/>
      <c r="E645" s="77"/>
      <c r="G645" s="77"/>
      <c r="H645" s="89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89"/>
    </row>
    <row r="646" spans="1:20" x14ac:dyDescent="0.25">
      <c r="A646" s="77"/>
      <c r="B646" s="77"/>
      <c r="C646" s="89"/>
      <c r="D646" s="77"/>
      <c r="E646" s="77"/>
      <c r="G646" s="77"/>
      <c r="H646" s="89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89"/>
    </row>
    <row r="647" spans="1:20" x14ac:dyDescent="0.25">
      <c r="A647" s="77"/>
      <c r="B647" s="77"/>
      <c r="C647" s="89"/>
      <c r="D647" s="77"/>
      <c r="E647" s="77"/>
      <c r="G647" s="77"/>
      <c r="H647" s="89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89"/>
    </row>
    <row r="648" spans="1:20" x14ac:dyDescent="0.25">
      <c r="A648" s="77"/>
      <c r="B648" s="77"/>
      <c r="C648" s="89"/>
      <c r="D648" s="77"/>
      <c r="E648" s="77"/>
      <c r="G648" s="77"/>
      <c r="H648" s="89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89"/>
    </row>
    <row r="649" spans="1:20" x14ac:dyDescent="0.25">
      <c r="A649" s="77"/>
      <c r="B649" s="77"/>
      <c r="C649" s="89"/>
      <c r="D649" s="77"/>
      <c r="E649" s="77"/>
      <c r="G649" s="77"/>
      <c r="H649" s="89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89"/>
    </row>
    <row r="650" spans="1:20" x14ac:dyDescent="0.25">
      <c r="A650" s="77"/>
      <c r="B650" s="77"/>
      <c r="C650" s="89"/>
      <c r="D650" s="77"/>
      <c r="E650" s="77"/>
      <c r="G650" s="77"/>
      <c r="H650" s="89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89"/>
    </row>
    <row r="651" spans="1:20" x14ac:dyDescent="0.25">
      <c r="A651" s="77"/>
      <c r="B651" s="77"/>
      <c r="C651" s="89"/>
      <c r="D651" s="77"/>
      <c r="E651" s="77"/>
      <c r="G651" s="77"/>
      <c r="H651" s="89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89"/>
    </row>
    <row r="652" spans="1:20" x14ac:dyDescent="0.25">
      <c r="A652" s="77"/>
      <c r="B652" s="77"/>
      <c r="C652" s="89"/>
      <c r="D652" s="77"/>
      <c r="E652" s="77"/>
      <c r="G652" s="77"/>
      <c r="H652" s="89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89"/>
    </row>
    <row r="653" spans="1:20" x14ac:dyDescent="0.25">
      <c r="A653" s="77"/>
      <c r="B653" s="77"/>
      <c r="C653" s="89"/>
      <c r="D653" s="77"/>
      <c r="E653" s="77"/>
      <c r="G653" s="77"/>
      <c r="H653" s="89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89"/>
    </row>
    <row r="654" spans="1:20" x14ac:dyDescent="0.25">
      <c r="A654" s="77"/>
      <c r="B654" s="77"/>
      <c r="C654" s="89"/>
      <c r="D654" s="77"/>
      <c r="E654" s="77"/>
      <c r="G654" s="77"/>
      <c r="H654" s="89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89"/>
    </row>
    <row r="655" spans="1:20" x14ac:dyDescent="0.25">
      <c r="A655" s="77"/>
      <c r="B655" s="77"/>
      <c r="C655" s="89"/>
      <c r="D655" s="77"/>
      <c r="E655" s="77"/>
      <c r="G655" s="77"/>
      <c r="H655" s="89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89"/>
    </row>
    <row r="656" spans="1:20" x14ac:dyDescent="0.25">
      <c r="A656" s="77"/>
      <c r="B656" s="77"/>
      <c r="C656" s="89"/>
      <c r="D656" s="77"/>
      <c r="E656" s="77"/>
      <c r="G656" s="77"/>
      <c r="H656" s="89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89"/>
    </row>
    <row r="657" spans="1:20" x14ac:dyDescent="0.25">
      <c r="A657" s="77"/>
      <c r="B657" s="77"/>
      <c r="C657" s="89"/>
      <c r="D657" s="77"/>
      <c r="E657" s="77"/>
      <c r="G657" s="77"/>
      <c r="H657" s="89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89"/>
    </row>
    <row r="658" spans="1:20" x14ac:dyDescent="0.25">
      <c r="A658" s="77"/>
      <c r="B658" s="77"/>
      <c r="C658" s="89"/>
      <c r="D658" s="77"/>
      <c r="E658" s="77"/>
      <c r="G658" s="77"/>
      <c r="H658" s="89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89"/>
    </row>
    <row r="659" spans="1:20" x14ac:dyDescent="0.25">
      <c r="A659" s="77"/>
      <c r="B659" s="77"/>
      <c r="C659" s="89"/>
      <c r="D659" s="77"/>
      <c r="E659" s="77"/>
      <c r="G659" s="77"/>
      <c r="H659" s="89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89"/>
    </row>
    <row r="660" spans="1:20" x14ac:dyDescent="0.25">
      <c r="A660" s="77"/>
      <c r="B660" s="77"/>
      <c r="C660" s="89"/>
      <c r="D660" s="77"/>
      <c r="E660" s="77"/>
      <c r="G660" s="77"/>
      <c r="H660" s="89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89"/>
    </row>
    <row r="661" spans="1:20" x14ac:dyDescent="0.25">
      <c r="A661" s="77"/>
      <c r="B661" s="77"/>
      <c r="C661" s="89"/>
      <c r="D661" s="77"/>
      <c r="E661" s="77"/>
      <c r="G661" s="77"/>
      <c r="H661" s="89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89"/>
    </row>
    <row r="662" spans="1:20" x14ac:dyDescent="0.25">
      <c r="A662" s="77"/>
      <c r="B662" s="77"/>
      <c r="C662" s="89"/>
      <c r="D662" s="77"/>
      <c r="E662" s="77"/>
      <c r="G662" s="77"/>
      <c r="H662" s="89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89"/>
    </row>
    <row r="663" spans="1:20" x14ac:dyDescent="0.25">
      <c r="A663" s="77"/>
      <c r="B663" s="77"/>
      <c r="C663" s="89"/>
      <c r="D663" s="77"/>
      <c r="E663" s="77"/>
      <c r="G663" s="77"/>
      <c r="H663" s="89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89"/>
    </row>
    <row r="664" spans="1:20" x14ac:dyDescent="0.25">
      <c r="A664" s="77"/>
      <c r="B664" s="77"/>
      <c r="C664" s="89"/>
      <c r="D664" s="77"/>
      <c r="E664" s="77"/>
      <c r="G664" s="77"/>
      <c r="H664" s="89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89"/>
    </row>
    <row r="665" spans="1:20" x14ac:dyDescent="0.25">
      <c r="A665" s="77"/>
      <c r="B665" s="77"/>
      <c r="C665" s="89"/>
      <c r="D665" s="77"/>
      <c r="E665" s="77"/>
      <c r="G665" s="77"/>
      <c r="H665" s="89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89"/>
    </row>
    <row r="666" spans="1:20" x14ac:dyDescent="0.25">
      <c r="A666" s="77"/>
      <c r="B666" s="77"/>
      <c r="C666" s="89"/>
      <c r="D666" s="77"/>
      <c r="E666" s="77"/>
      <c r="G666" s="77"/>
      <c r="H666" s="89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89"/>
    </row>
    <row r="667" spans="1:20" x14ac:dyDescent="0.25">
      <c r="A667" s="77"/>
      <c r="B667" s="77"/>
      <c r="C667" s="89"/>
      <c r="D667" s="77"/>
      <c r="E667" s="77"/>
      <c r="G667" s="77"/>
      <c r="H667" s="89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89"/>
    </row>
    <row r="668" spans="1:20" x14ac:dyDescent="0.25">
      <c r="A668" s="77"/>
      <c r="B668" s="77"/>
      <c r="C668" s="89"/>
      <c r="D668" s="77"/>
      <c r="E668" s="77"/>
      <c r="G668" s="77"/>
      <c r="H668" s="89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89"/>
    </row>
    <row r="669" spans="1:20" x14ac:dyDescent="0.25">
      <c r="A669" s="77"/>
      <c r="B669" s="77"/>
      <c r="C669" s="89"/>
      <c r="D669" s="77"/>
      <c r="E669" s="77"/>
      <c r="G669" s="77"/>
      <c r="H669" s="89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89"/>
    </row>
    <row r="670" spans="1:20" x14ac:dyDescent="0.25">
      <c r="A670" s="77"/>
      <c r="B670" s="77"/>
      <c r="C670" s="89"/>
      <c r="D670" s="77"/>
      <c r="E670" s="77"/>
      <c r="G670" s="77"/>
      <c r="H670" s="89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89"/>
    </row>
    <row r="671" spans="1:20" x14ac:dyDescent="0.25">
      <c r="A671" s="77"/>
      <c r="B671" s="77"/>
      <c r="C671" s="89"/>
      <c r="D671" s="77"/>
      <c r="E671" s="77"/>
      <c r="G671" s="77"/>
      <c r="H671" s="89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89"/>
    </row>
    <row r="672" spans="1:20" x14ac:dyDescent="0.25">
      <c r="A672" s="77"/>
      <c r="B672" s="77"/>
      <c r="C672" s="89"/>
      <c r="D672" s="77"/>
      <c r="E672" s="77"/>
      <c r="G672" s="77"/>
      <c r="H672" s="89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89"/>
    </row>
    <row r="673" spans="1:20" x14ac:dyDescent="0.25">
      <c r="A673" s="77"/>
      <c r="B673" s="77"/>
      <c r="C673" s="89"/>
      <c r="D673" s="77"/>
      <c r="E673" s="77"/>
      <c r="G673" s="77"/>
      <c r="H673" s="89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89"/>
    </row>
    <row r="674" spans="1:20" x14ac:dyDescent="0.25">
      <c r="A674" s="77"/>
      <c r="B674" s="77"/>
      <c r="C674" s="89"/>
      <c r="D674" s="77"/>
      <c r="E674" s="77"/>
      <c r="G674" s="77"/>
      <c r="H674" s="89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89"/>
    </row>
    <row r="675" spans="1:20" x14ac:dyDescent="0.25">
      <c r="A675" s="77"/>
      <c r="B675" s="77"/>
      <c r="C675" s="89"/>
      <c r="D675" s="77"/>
      <c r="E675" s="77"/>
      <c r="G675" s="77"/>
      <c r="H675" s="89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89"/>
    </row>
    <row r="676" spans="1:20" x14ac:dyDescent="0.25">
      <c r="A676" s="77"/>
      <c r="B676" s="77"/>
      <c r="C676" s="89"/>
      <c r="D676" s="77"/>
      <c r="E676" s="77"/>
      <c r="G676" s="77"/>
      <c r="H676" s="89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89"/>
    </row>
    <row r="677" spans="1:20" x14ac:dyDescent="0.25">
      <c r="A677" s="77"/>
      <c r="B677" s="77"/>
      <c r="C677" s="89"/>
      <c r="D677" s="77"/>
      <c r="E677" s="77"/>
      <c r="G677" s="77"/>
      <c r="H677" s="89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89"/>
    </row>
    <row r="678" spans="1:20" x14ac:dyDescent="0.25">
      <c r="A678" s="77"/>
      <c r="B678" s="77"/>
      <c r="C678" s="89"/>
      <c r="D678" s="77"/>
      <c r="E678" s="77"/>
      <c r="G678" s="77"/>
      <c r="H678" s="89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89"/>
    </row>
    <row r="679" spans="1:20" x14ac:dyDescent="0.25">
      <c r="A679" s="77"/>
      <c r="B679" s="77"/>
      <c r="C679" s="89"/>
      <c r="D679" s="77"/>
      <c r="E679" s="77"/>
      <c r="G679" s="77"/>
      <c r="H679" s="89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89"/>
    </row>
    <row r="680" spans="1:20" x14ac:dyDescent="0.25">
      <c r="A680" s="77"/>
      <c r="B680" s="77"/>
      <c r="C680" s="89"/>
      <c r="D680" s="77"/>
      <c r="E680" s="77"/>
      <c r="G680" s="77"/>
      <c r="H680" s="89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89"/>
    </row>
    <row r="681" spans="1:20" x14ac:dyDescent="0.25">
      <c r="A681" s="77"/>
      <c r="B681" s="77"/>
      <c r="C681" s="89"/>
      <c r="D681" s="77"/>
      <c r="E681" s="77"/>
      <c r="G681" s="77"/>
      <c r="H681" s="89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89"/>
    </row>
    <row r="682" spans="1:20" x14ac:dyDescent="0.25">
      <c r="A682" s="77"/>
      <c r="B682" s="77"/>
      <c r="C682" s="89"/>
      <c r="D682" s="77"/>
      <c r="E682" s="77"/>
      <c r="G682" s="77"/>
      <c r="H682" s="89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89"/>
    </row>
    <row r="683" spans="1:20" x14ac:dyDescent="0.25">
      <c r="A683" s="77"/>
      <c r="B683" s="77"/>
      <c r="C683" s="89"/>
      <c r="D683" s="77"/>
      <c r="E683" s="77"/>
      <c r="G683" s="77"/>
      <c r="H683" s="89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89"/>
    </row>
    <row r="684" spans="1:20" x14ac:dyDescent="0.25">
      <c r="A684" s="77"/>
      <c r="B684" s="77"/>
      <c r="C684" s="89"/>
      <c r="D684" s="77"/>
      <c r="E684" s="77"/>
      <c r="G684" s="77"/>
      <c r="H684" s="89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89"/>
    </row>
    <row r="685" spans="1:20" x14ac:dyDescent="0.25">
      <c r="A685" s="77"/>
      <c r="B685" s="77"/>
      <c r="C685" s="89"/>
      <c r="D685" s="77"/>
      <c r="E685" s="77"/>
      <c r="G685" s="77"/>
      <c r="H685" s="89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89"/>
    </row>
    <row r="686" spans="1:20" x14ac:dyDescent="0.25">
      <c r="A686" s="77"/>
      <c r="B686" s="77"/>
      <c r="C686" s="89"/>
      <c r="D686" s="77"/>
      <c r="E686" s="77"/>
      <c r="G686" s="77"/>
      <c r="H686" s="89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89"/>
    </row>
    <row r="687" spans="1:20" x14ac:dyDescent="0.25">
      <c r="A687" s="77"/>
      <c r="B687" s="77"/>
      <c r="C687" s="89"/>
      <c r="D687" s="77"/>
      <c r="E687" s="77"/>
      <c r="G687" s="77"/>
      <c r="H687" s="89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89"/>
    </row>
    <row r="688" spans="1:20" x14ac:dyDescent="0.25">
      <c r="A688" s="77"/>
      <c r="B688" s="77"/>
      <c r="C688" s="89"/>
      <c r="D688" s="77"/>
      <c r="E688" s="77"/>
      <c r="G688" s="77"/>
      <c r="H688" s="89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89"/>
    </row>
    <row r="689" spans="1:20" x14ac:dyDescent="0.25">
      <c r="A689" s="77"/>
      <c r="B689" s="77"/>
      <c r="C689" s="89"/>
      <c r="D689" s="77"/>
      <c r="E689" s="77"/>
      <c r="G689" s="77"/>
      <c r="H689" s="89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89"/>
    </row>
    <row r="690" spans="1:20" x14ac:dyDescent="0.25">
      <c r="A690" s="77"/>
      <c r="B690" s="77"/>
      <c r="C690" s="89"/>
      <c r="D690" s="77"/>
      <c r="E690" s="77"/>
      <c r="G690" s="77"/>
      <c r="H690" s="89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89"/>
    </row>
    <row r="691" spans="1:20" x14ac:dyDescent="0.25">
      <c r="A691" s="77"/>
      <c r="B691" s="77"/>
      <c r="C691" s="89"/>
      <c r="D691" s="77"/>
      <c r="E691" s="77"/>
      <c r="G691" s="77"/>
      <c r="H691" s="89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89"/>
    </row>
    <row r="692" spans="1:20" x14ac:dyDescent="0.25">
      <c r="A692" s="77"/>
      <c r="B692" s="77"/>
      <c r="C692" s="89"/>
      <c r="D692" s="77"/>
      <c r="E692" s="77"/>
      <c r="G692" s="77"/>
      <c r="H692" s="89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89"/>
    </row>
    <row r="693" spans="1:20" x14ac:dyDescent="0.25">
      <c r="A693" s="77"/>
      <c r="B693" s="77"/>
      <c r="C693" s="89"/>
      <c r="D693" s="77"/>
      <c r="E693" s="77"/>
      <c r="G693" s="77"/>
      <c r="H693" s="89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89"/>
    </row>
    <row r="694" spans="1:20" x14ac:dyDescent="0.25">
      <c r="A694" s="77"/>
      <c r="B694" s="77"/>
      <c r="C694" s="89"/>
      <c r="D694" s="77"/>
      <c r="E694" s="77"/>
      <c r="G694" s="77"/>
      <c r="H694" s="89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89"/>
    </row>
    <row r="695" spans="1:20" x14ac:dyDescent="0.25">
      <c r="A695" s="77"/>
      <c r="B695" s="77"/>
      <c r="C695" s="89"/>
      <c r="D695" s="77"/>
      <c r="E695" s="77"/>
      <c r="G695" s="77"/>
      <c r="H695" s="89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89"/>
    </row>
    <row r="696" spans="1:20" x14ac:dyDescent="0.25">
      <c r="A696" s="77"/>
      <c r="B696" s="77"/>
      <c r="C696" s="89"/>
      <c r="D696" s="77"/>
      <c r="E696" s="77"/>
      <c r="G696" s="77"/>
      <c r="H696" s="89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89"/>
    </row>
    <row r="697" spans="1:20" x14ac:dyDescent="0.25">
      <c r="A697" s="77"/>
      <c r="B697" s="77"/>
      <c r="C697" s="89"/>
      <c r="D697" s="77"/>
      <c r="E697" s="77"/>
      <c r="G697" s="77"/>
      <c r="H697" s="89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89"/>
    </row>
    <row r="698" spans="1:20" x14ac:dyDescent="0.25">
      <c r="A698" s="77"/>
      <c r="B698" s="77"/>
      <c r="C698" s="89"/>
      <c r="D698" s="77"/>
      <c r="E698" s="77"/>
      <c r="G698" s="77"/>
      <c r="H698" s="89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89"/>
    </row>
    <row r="699" spans="1:20" x14ac:dyDescent="0.25">
      <c r="A699" s="77"/>
      <c r="B699" s="77"/>
      <c r="C699" s="89"/>
      <c r="D699" s="77"/>
      <c r="E699" s="77"/>
      <c r="G699" s="77"/>
      <c r="H699" s="89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89"/>
    </row>
    <row r="700" spans="1:20" x14ac:dyDescent="0.25">
      <c r="A700" s="77"/>
      <c r="B700" s="77"/>
      <c r="C700" s="89"/>
      <c r="D700" s="77"/>
      <c r="E700" s="77"/>
      <c r="G700" s="77"/>
      <c r="H700" s="89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89"/>
    </row>
    <row r="701" spans="1:20" x14ac:dyDescent="0.25">
      <c r="A701" s="77"/>
      <c r="B701" s="77"/>
      <c r="C701" s="89"/>
      <c r="D701" s="77"/>
      <c r="E701" s="77"/>
      <c r="G701" s="77"/>
      <c r="H701" s="89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89"/>
    </row>
    <row r="702" spans="1:20" x14ac:dyDescent="0.25">
      <c r="A702" s="77"/>
      <c r="B702" s="77"/>
      <c r="C702" s="89"/>
      <c r="D702" s="77"/>
      <c r="E702" s="77"/>
      <c r="G702" s="77"/>
      <c r="H702" s="89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89"/>
    </row>
    <row r="703" spans="1:20" x14ac:dyDescent="0.25">
      <c r="A703" s="77"/>
      <c r="B703" s="77"/>
      <c r="C703" s="89"/>
      <c r="D703" s="77"/>
      <c r="E703" s="77"/>
      <c r="G703" s="77"/>
      <c r="H703" s="89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89"/>
    </row>
    <row r="704" spans="1:20" x14ac:dyDescent="0.25">
      <c r="A704" s="77"/>
      <c r="B704" s="77"/>
      <c r="C704" s="89"/>
      <c r="D704" s="77"/>
      <c r="E704" s="77"/>
      <c r="G704" s="77"/>
      <c r="H704" s="89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89"/>
    </row>
    <row r="705" spans="1:20" x14ac:dyDescent="0.25">
      <c r="A705" s="77"/>
      <c r="B705" s="77"/>
      <c r="C705" s="89"/>
      <c r="D705" s="77"/>
      <c r="E705" s="77"/>
      <c r="G705" s="77"/>
      <c r="H705" s="89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89"/>
    </row>
    <row r="706" spans="1:20" x14ac:dyDescent="0.25">
      <c r="A706" s="77"/>
      <c r="B706" s="77"/>
      <c r="C706" s="89"/>
      <c r="D706" s="77"/>
      <c r="E706" s="77"/>
      <c r="G706" s="77"/>
      <c r="H706" s="89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89"/>
    </row>
    <row r="707" spans="1:20" x14ac:dyDescent="0.25">
      <c r="A707" s="77"/>
      <c r="B707" s="77"/>
      <c r="C707" s="89"/>
      <c r="D707" s="77"/>
      <c r="E707" s="77"/>
      <c r="G707" s="77"/>
      <c r="H707" s="89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89"/>
    </row>
    <row r="708" spans="1:20" x14ac:dyDescent="0.25">
      <c r="A708" s="77"/>
      <c r="B708" s="77"/>
      <c r="C708" s="89"/>
      <c r="D708" s="77"/>
      <c r="E708" s="77"/>
      <c r="G708" s="77"/>
      <c r="H708" s="89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89"/>
    </row>
    <row r="709" spans="1:20" x14ac:dyDescent="0.25">
      <c r="A709" s="77"/>
      <c r="B709" s="77"/>
      <c r="C709" s="89"/>
      <c r="D709" s="77"/>
      <c r="E709" s="77"/>
      <c r="G709" s="77"/>
      <c r="H709" s="89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89"/>
    </row>
    <row r="710" spans="1:20" x14ac:dyDescent="0.25">
      <c r="A710" s="77"/>
      <c r="B710" s="77"/>
      <c r="C710" s="89"/>
      <c r="D710" s="77"/>
      <c r="E710" s="77"/>
      <c r="G710" s="77"/>
      <c r="H710" s="89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89"/>
    </row>
    <row r="711" spans="1:20" x14ac:dyDescent="0.25">
      <c r="A711" s="77"/>
      <c r="B711" s="77"/>
      <c r="C711" s="89"/>
      <c r="D711" s="77"/>
      <c r="E711" s="77"/>
      <c r="G711" s="77"/>
      <c r="H711" s="89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89"/>
    </row>
    <row r="712" spans="1:20" x14ac:dyDescent="0.25">
      <c r="A712" s="77"/>
      <c r="B712" s="77"/>
      <c r="C712" s="89"/>
      <c r="D712" s="77"/>
      <c r="E712" s="77"/>
      <c r="G712" s="77"/>
      <c r="H712" s="89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89"/>
    </row>
    <row r="713" spans="1:20" x14ac:dyDescent="0.25">
      <c r="A713" s="77"/>
      <c r="B713" s="77"/>
      <c r="C713" s="89"/>
      <c r="D713" s="77"/>
      <c r="E713" s="77"/>
      <c r="G713" s="77"/>
      <c r="H713" s="89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89"/>
    </row>
    <row r="714" spans="1:20" x14ac:dyDescent="0.25">
      <c r="A714" s="77"/>
      <c r="B714" s="77"/>
      <c r="C714" s="89"/>
      <c r="D714" s="77"/>
      <c r="E714" s="77"/>
      <c r="G714" s="77"/>
      <c r="H714" s="89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89"/>
    </row>
    <row r="715" spans="1:20" x14ac:dyDescent="0.25">
      <c r="A715" s="77"/>
      <c r="B715" s="77"/>
      <c r="C715" s="89"/>
      <c r="D715" s="77"/>
      <c r="E715" s="77"/>
      <c r="G715" s="77"/>
      <c r="H715" s="89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89"/>
    </row>
    <row r="716" spans="1:20" x14ac:dyDescent="0.25">
      <c r="A716" s="77"/>
      <c r="B716" s="77"/>
      <c r="C716" s="89"/>
      <c r="D716" s="77"/>
      <c r="E716" s="77"/>
      <c r="G716" s="77"/>
      <c r="H716" s="89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89"/>
    </row>
    <row r="717" spans="1:20" x14ac:dyDescent="0.25">
      <c r="A717" s="77"/>
      <c r="B717" s="77"/>
      <c r="C717" s="89"/>
      <c r="D717" s="77"/>
      <c r="E717" s="77"/>
      <c r="G717" s="77"/>
      <c r="H717" s="89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89"/>
    </row>
    <row r="718" spans="1:20" x14ac:dyDescent="0.25">
      <c r="A718" s="77"/>
      <c r="B718" s="77"/>
      <c r="C718" s="89"/>
      <c r="D718" s="77"/>
      <c r="E718" s="77"/>
      <c r="G718" s="77"/>
      <c r="H718" s="89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89"/>
    </row>
    <row r="719" spans="1:20" x14ac:dyDescent="0.25">
      <c r="A719" s="77"/>
      <c r="B719" s="77"/>
      <c r="C719" s="89"/>
      <c r="D719" s="77"/>
      <c r="E719" s="77"/>
      <c r="G719" s="77"/>
      <c r="H719" s="89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89"/>
    </row>
    <row r="720" spans="1:20" x14ac:dyDescent="0.25">
      <c r="A720" s="77"/>
      <c r="B720" s="77"/>
      <c r="C720" s="89"/>
      <c r="D720" s="77"/>
      <c r="E720" s="77"/>
      <c r="G720" s="77"/>
      <c r="H720" s="89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89"/>
    </row>
    <row r="721" spans="1:20" x14ac:dyDescent="0.25">
      <c r="A721" s="77"/>
      <c r="B721" s="77"/>
      <c r="C721" s="89"/>
      <c r="D721" s="77"/>
      <c r="E721" s="77"/>
      <c r="G721" s="77"/>
      <c r="H721" s="89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89"/>
    </row>
    <row r="722" spans="1:20" x14ac:dyDescent="0.25">
      <c r="A722" s="77"/>
      <c r="B722" s="77"/>
      <c r="C722" s="89"/>
      <c r="D722" s="77"/>
      <c r="E722" s="77"/>
      <c r="G722" s="77"/>
      <c r="H722" s="89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89"/>
    </row>
    <row r="723" spans="1:20" x14ac:dyDescent="0.25">
      <c r="A723" s="77"/>
      <c r="B723" s="77"/>
      <c r="C723" s="89"/>
      <c r="D723" s="77"/>
      <c r="E723" s="77"/>
      <c r="G723" s="77"/>
      <c r="H723" s="89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89"/>
    </row>
    <row r="724" spans="1:20" x14ac:dyDescent="0.25">
      <c r="A724" s="77"/>
      <c r="B724" s="77"/>
      <c r="C724" s="89"/>
      <c r="D724" s="77"/>
      <c r="E724" s="77"/>
      <c r="G724" s="77"/>
      <c r="H724" s="89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89"/>
    </row>
    <row r="725" spans="1:20" x14ac:dyDescent="0.25">
      <c r="A725" s="77"/>
      <c r="B725" s="77"/>
      <c r="C725" s="89"/>
      <c r="D725" s="77"/>
      <c r="E725" s="77"/>
      <c r="G725" s="77"/>
      <c r="H725" s="89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89"/>
    </row>
    <row r="726" spans="1:20" x14ac:dyDescent="0.25">
      <c r="A726" s="77"/>
      <c r="B726" s="77"/>
      <c r="C726" s="89"/>
      <c r="D726" s="77"/>
      <c r="E726" s="77"/>
      <c r="G726" s="77"/>
      <c r="H726" s="89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89"/>
    </row>
    <row r="727" spans="1:20" x14ac:dyDescent="0.25">
      <c r="A727" s="77"/>
      <c r="B727" s="77"/>
      <c r="C727" s="89"/>
      <c r="D727" s="77"/>
      <c r="E727" s="77"/>
      <c r="G727" s="77"/>
      <c r="H727" s="89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89"/>
    </row>
    <row r="728" spans="1:20" x14ac:dyDescent="0.25">
      <c r="A728" s="77"/>
      <c r="B728" s="77"/>
      <c r="C728" s="89"/>
      <c r="D728" s="77"/>
      <c r="E728" s="77"/>
      <c r="G728" s="77"/>
      <c r="H728" s="89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89"/>
    </row>
    <row r="729" spans="1:20" x14ac:dyDescent="0.25">
      <c r="A729" s="77"/>
      <c r="B729" s="77"/>
      <c r="C729" s="89"/>
      <c r="D729" s="77"/>
      <c r="E729" s="77"/>
      <c r="G729" s="77"/>
      <c r="H729" s="89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89"/>
    </row>
    <row r="730" spans="1:20" x14ac:dyDescent="0.25">
      <c r="A730" s="77"/>
      <c r="B730" s="77"/>
      <c r="C730" s="89"/>
      <c r="D730" s="77"/>
      <c r="E730" s="77"/>
      <c r="G730" s="77"/>
      <c r="H730" s="89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89"/>
    </row>
    <row r="731" spans="1:20" x14ac:dyDescent="0.25">
      <c r="A731" s="77"/>
      <c r="B731" s="77"/>
      <c r="C731" s="89"/>
      <c r="D731" s="77"/>
      <c r="E731" s="77"/>
      <c r="G731" s="77"/>
      <c r="H731" s="89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89"/>
    </row>
    <row r="732" spans="1:20" x14ac:dyDescent="0.25">
      <c r="A732" s="77"/>
      <c r="B732" s="77"/>
      <c r="C732" s="89"/>
      <c r="D732" s="77"/>
      <c r="E732" s="77"/>
      <c r="G732" s="77"/>
      <c r="H732" s="89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89"/>
    </row>
    <row r="733" spans="1:20" x14ac:dyDescent="0.25">
      <c r="A733" s="77"/>
      <c r="B733" s="77"/>
      <c r="C733" s="89"/>
      <c r="D733" s="77"/>
      <c r="E733" s="77"/>
      <c r="G733" s="77"/>
      <c r="H733" s="89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89"/>
    </row>
    <row r="734" spans="1:20" x14ac:dyDescent="0.25">
      <c r="A734" s="77"/>
      <c r="B734" s="77"/>
      <c r="C734" s="89"/>
      <c r="D734" s="77"/>
      <c r="E734" s="77"/>
      <c r="G734" s="77"/>
      <c r="H734" s="89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89"/>
    </row>
    <row r="735" spans="1:20" x14ac:dyDescent="0.25">
      <c r="A735" s="77"/>
      <c r="B735" s="77"/>
      <c r="C735" s="89"/>
      <c r="D735" s="77"/>
      <c r="E735" s="77"/>
      <c r="G735" s="77"/>
      <c r="H735" s="89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89"/>
    </row>
    <row r="736" spans="1:20" x14ac:dyDescent="0.25">
      <c r="A736" s="77"/>
      <c r="B736" s="77"/>
      <c r="C736" s="89"/>
      <c r="D736" s="77"/>
      <c r="E736" s="77"/>
      <c r="G736" s="77"/>
      <c r="H736" s="89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89"/>
    </row>
    <row r="737" spans="1:20" x14ac:dyDescent="0.25">
      <c r="A737" s="77"/>
      <c r="B737" s="77"/>
      <c r="C737" s="89"/>
      <c r="D737" s="77"/>
      <c r="E737" s="77"/>
      <c r="G737" s="77"/>
      <c r="H737" s="89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89"/>
    </row>
    <row r="738" spans="1:20" x14ac:dyDescent="0.25">
      <c r="A738" s="77"/>
      <c r="B738" s="77"/>
      <c r="C738" s="89"/>
      <c r="D738" s="77"/>
      <c r="E738" s="77"/>
      <c r="G738" s="77"/>
      <c r="H738" s="89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89"/>
    </row>
    <row r="739" spans="1:20" x14ac:dyDescent="0.25">
      <c r="A739" s="77"/>
      <c r="B739" s="77"/>
      <c r="C739" s="89"/>
      <c r="D739" s="77"/>
      <c r="E739" s="77"/>
      <c r="G739" s="77"/>
      <c r="H739" s="89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89"/>
    </row>
    <row r="740" spans="1:20" x14ac:dyDescent="0.25">
      <c r="A740" s="77"/>
      <c r="B740" s="77"/>
      <c r="C740" s="89"/>
      <c r="D740" s="77"/>
      <c r="E740" s="77"/>
      <c r="G740" s="77"/>
      <c r="H740" s="89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89"/>
    </row>
    <row r="741" spans="1:20" x14ac:dyDescent="0.25">
      <c r="A741" s="77"/>
      <c r="B741" s="77"/>
      <c r="C741" s="89"/>
      <c r="D741" s="77"/>
      <c r="E741" s="77"/>
      <c r="G741" s="77"/>
      <c r="H741" s="89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89"/>
    </row>
    <row r="742" spans="1:20" x14ac:dyDescent="0.25">
      <c r="A742" s="77"/>
      <c r="B742" s="77"/>
      <c r="C742" s="89"/>
      <c r="D742" s="77"/>
      <c r="E742" s="77"/>
      <c r="G742" s="77"/>
      <c r="H742" s="89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89"/>
    </row>
    <row r="743" spans="1:20" x14ac:dyDescent="0.25">
      <c r="A743" s="77"/>
      <c r="B743" s="77"/>
      <c r="C743" s="89"/>
      <c r="D743" s="77"/>
      <c r="E743" s="77"/>
      <c r="G743" s="77"/>
      <c r="H743" s="89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89"/>
    </row>
    <row r="744" spans="1:20" x14ac:dyDescent="0.25">
      <c r="A744" s="77"/>
      <c r="B744" s="77"/>
      <c r="C744" s="89"/>
      <c r="D744" s="77"/>
      <c r="E744" s="77"/>
      <c r="G744" s="77"/>
      <c r="H744" s="89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89"/>
    </row>
    <row r="745" spans="1:20" x14ac:dyDescent="0.25">
      <c r="A745" s="77"/>
      <c r="B745" s="77"/>
      <c r="C745" s="89"/>
      <c r="D745" s="77"/>
      <c r="E745" s="77"/>
      <c r="G745" s="77"/>
      <c r="H745" s="89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89"/>
    </row>
    <row r="746" spans="1:20" x14ac:dyDescent="0.25">
      <c r="A746" s="77"/>
      <c r="B746" s="77"/>
      <c r="C746" s="89"/>
      <c r="D746" s="77"/>
      <c r="E746" s="77"/>
      <c r="G746" s="77"/>
      <c r="H746" s="89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89"/>
    </row>
    <row r="747" spans="1:20" x14ac:dyDescent="0.25">
      <c r="A747" s="77"/>
      <c r="B747" s="77"/>
      <c r="C747" s="89"/>
      <c r="D747" s="77"/>
      <c r="E747" s="77"/>
      <c r="G747" s="77"/>
      <c r="H747" s="89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89"/>
    </row>
    <row r="748" spans="1:20" x14ac:dyDescent="0.25">
      <c r="A748" s="77"/>
      <c r="B748" s="77"/>
      <c r="C748" s="89"/>
      <c r="D748" s="77"/>
      <c r="E748" s="77"/>
      <c r="G748" s="77"/>
      <c r="H748" s="89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89"/>
    </row>
    <row r="749" spans="1:20" x14ac:dyDescent="0.25">
      <c r="A749" s="77"/>
      <c r="B749" s="77"/>
      <c r="C749" s="89"/>
      <c r="D749" s="77"/>
      <c r="E749" s="77"/>
      <c r="G749" s="77"/>
      <c r="H749" s="89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89"/>
    </row>
    <row r="750" spans="1:20" x14ac:dyDescent="0.25">
      <c r="A750" s="77"/>
      <c r="B750" s="77"/>
      <c r="C750" s="89"/>
      <c r="D750" s="77"/>
      <c r="E750" s="77"/>
      <c r="G750" s="77"/>
      <c r="H750" s="89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89"/>
    </row>
    <row r="751" spans="1:20" x14ac:dyDescent="0.25">
      <c r="A751" s="77"/>
      <c r="B751" s="77"/>
      <c r="C751" s="89"/>
      <c r="D751" s="77"/>
      <c r="E751" s="77"/>
      <c r="G751" s="77"/>
      <c r="H751" s="89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89"/>
    </row>
    <row r="752" spans="1:20" x14ac:dyDescent="0.25">
      <c r="A752" s="77"/>
      <c r="B752" s="77"/>
      <c r="C752" s="89"/>
      <c r="D752" s="77"/>
      <c r="E752" s="77"/>
      <c r="G752" s="77"/>
      <c r="H752" s="89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89"/>
    </row>
    <row r="753" spans="1:20" x14ac:dyDescent="0.25">
      <c r="A753" s="77"/>
      <c r="B753" s="77"/>
      <c r="C753" s="89"/>
      <c r="D753" s="77"/>
      <c r="E753" s="77"/>
      <c r="G753" s="77"/>
      <c r="H753" s="89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89"/>
    </row>
    <row r="754" spans="1:20" x14ac:dyDescent="0.25">
      <c r="A754" s="77"/>
      <c r="B754" s="77"/>
      <c r="C754" s="89"/>
      <c r="D754" s="77"/>
      <c r="E754" s="77"/>
      <c r="G754" s="77"/>
      <c r="H754" s="89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89"/>
    </row>
    <row r="755" spans="1:20" x14ac:dyDescent="0.25">
      <c r="A755" s="77"/>
      <c r="B755" s="77"/>
      <c r="C755" s="89"/>
      <c r="D755" s="77"/>
      <c r="E755" s="77"/>
      <c r="G755" s="77"/>
      <c r="H755" s="89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89"/>
    </row>
    <row r="756" spans="1:20" x14ac:dyDescent="0.25">
      <c r="A756" s="77"/>
      <c r="B756" s="77"/>
      <c r="C756" s="89"/>
      <c r="D756" s="77"/>
      <c r="E756" s="77"/>
      <c r="G756" s="77"/>
      <c r="H756" s="89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89"/>
    </row>
    <row r="757" spans="1:20" x14ac:dyDescent="0.25">
      <c r="A757" s="77"/>
      <c r="B757" s="77"/>
      <c r="C757" s="89"/>
      <c r="D757" s="77"/>
      <c r="E757" s="77"/>
      <c r="G757" s="77"/>
      <c r="H757" s="89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89"/>
    </row>
    <row r="758" spans="1:20" x14ac:dyDescent="0.25">
      <c r="A758" s="77"/>
      <c r="B758" s="77"/>
      <c r="C758" s="89"/>
      <c r="D758" s="77"/>
      <c r="E758" s="77"/>
      <c r="G758" s="77"/>
      <c r="H758" s="89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89"/>
    </row>
    <row r="759" spans="1:20" x14ac:dyDescent="0.25">
      <c r="A759" s="77"/>
      <c r="B759" s="77"/>
      <c r="C759" s="89"/>
      <c r="D759" s="77"/>
      <c r="E759" s="77"/>
      <c r="G759" s="77"/>
      <c r="H759" s="89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89"/>
    </row>
    <row r="760" spans="1:20" x14ac:dyDescent="0.25">
      <c r="A760" s="77"/>
      <c r="B760" s="77"/>
      <c r="C760" s="89"/>
      <c r="D760" s="77"/>
      <c r="E760" s="77"/>
      <c r="G760" s="77"/>
      <c r="H760" s="89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89"/>
    </row>
    <row r="761" spans="1:20" x14ac:dyDescent="0.25">
      <c r="A761" s="77"/>
      <c r="B761" s="77"/>
      <c r="C761" s="89"/>
      <c r="D761" s="77"/>
      <c r="E761" s="77"/>
      <c r="G761" s="77"/>
      <c r="H761" s="89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89"/>
    </row>
    <row r="762" spans="1:20" x14ac:dyDescent="0.25">
      <c r="A762" s="77"/>
      <c r="B762" s="77"/>
      <c r="C762" s="89"/>
      <c r="D762" s="77"/>
      <c r="E762" s="77"/>
      <c r="G762" s="77"/>
      <c r="H762" s="89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89"/>
    </row>
    <row r="763" spans="1:20" x14ac:dyDescent="0.25">
      <c r="A763" s="77"/>
      <c r="B763" s="77"/>
      <c r="C763" s="89"/>
      <c r="D763" s="77"/>
      <c r="E763" s="77"/>
      <c r="G763" s="77"/>
      <c r="H763" s="89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89"/>
    </row>
    <row r="764" spans="1:20" x14ac:dyDescent="0.25">
      <c r="A764" s="77"/>
      <c r="B764" s="77"/>
      <c r="C764" s="89"/>
      <c r="D764" s="77"/>
      <c r="E764" s="77"/>
      <c r="G764" s="77"/>
      <c r="H764" s="89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89"/>
    </row>
    <row r="765" spans="1:20" x14ac:dyDescent="0.25">
      <c r="A765" s="77"/>
      <c r="B765" s="77"/>
      <c r="C765" s="89"/>
      <c r="D765" s="77"/>
      <c r="E765" s="77"/>
      <c r="G765" s="77"/>
      <c r="H765" s="89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89"/>
    </row>
    <row r="766" spans="1:20" x14ac:dyDescent="0.25">
      <c r="A766" s="77"/>
      <c r="B766" s="77"/>
      <c r="C766" s="89"/>
      <c r="D766" s="77"/>
      <c r="E766" s="77"/>
      <c r="G766" s="77"/>
      <c r="H766" s="89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89"/>
    </row>
    <row r="767" spans="1:20" x14ac:dyDescent="0.25">
      <c r="A767" s="77"/>
      <c r="B767" s="77"/>
      <c r="C767" s="89"/>
      <c r="D767" s="77"/>
      <c r="E767" s="77"/>
      <c r="G767" s="77"/>
      <c r="H767" s="89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89"/>
    </row>
    <row r="768" spans="1:20" x14ac:dyDescent="0.25">
      <c r="A768" s="77"/>
      <c r="B768" s="77"/>
      <c r="C768" s="89"/>
      <c r="D768" s="77"/>
      <c r="E768" s="77"/>
      <c r="G768" s="77"/>
      <c r="H768" s="89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89"/>
    </row>
    <row r="769" spans="1:20" x14ac:dyDescent="0.25">
      <c r="A769" s="77"/>
      <c r="B769" s="77"/>
      <c r="C769" s="89"/>
      <c r="D769" s="77"/>
      <c r="E769" s="77"/>
      <c r="G769" s="77"/>
      <c r="H769" s="89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89"/>
    </row>
    <row r="770" spans="1:20" x14ac:dyDescent="0.25">
      <c r="A770" s="77"/>
      <c r="B770" s="77"/>
      <c r="C770" s="89"/>
      <c r="D770" s="77"/>
      <c r="E770" s="77"/>
      <c r="G770" s="77"/>
      <c r="H770" s="89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89"/>
    </row>
    <row r="771" spans="1:20" x14ac:dyDescent="0.25">
      <c r="A771" s="77"/>
      <c r="B771" s="77"/>
      <c r="C771" s="89"/>
      <c r="D771" s="77"/>
      <c r="E771" s="77"/>
      <c r="G771" s="77"/>
      <c r="H771" s="89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89"/>
    </row>
    <row r="772" spans="1:20" x14ac:dyDescent="0.25">
      <c r="A772" s="77"/>
      <c r="B772" s="77"/>
      <c r="C772" s="89"/>
      <c r="D772" s="77"/>
      <c r="E772" s="77"/>
      <c r="G772" s="77"/>
      <c r="H772" s="89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89"/>
    </row>
    <row r="773" spans="1:20" x14ac:dyDescent="0.25">
      <c r="A773" s="77"/>
      <c r="B773" s="77"/>
      <c r="C773" s="89"/>
      <c r="D773" s="77"/>
      <c r="E773" s="77"/>
      <c r="G773" s="77"/>
      <c r="H773" s="89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89"/>
    </row>
    <row r="774" spans="1:20" x14ac:dyDescent="0.25">
      <c r="A774" s="77"/>
      <c r="B774" s="77"/>
      <c r="C774" s="89"/>
      <c r="D774" s="77"/>
      <c r="E774" s="77"/>
      <c r="G774" s="77"/>
      <c r="H774" s="89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89"/>
    </row>
    <row r="775" spans="1:20" x14ac:dyDescent="0.25">
      <c r="A775" s="77"/>
      <c r="B775" s="77"/>
      <c r="C775" s="89"/>
      <c r="D775" s="77"/>
      <c r="E775" s="77"/>
      <c r="G775" s="77"/>
      <c r="H775" s="89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89"/>
    </row>
    <row r="776" spans="1:20" x14ac:dyDescent="0.25">
      <c r="A776" s="77"/>
      <c r="B776" s="77"/>
      <c r="C776" s="89"/>
      <c r="D776" s="77"/>
      <c r="E776" s="77"/>
      <c r="G776" s="77"/>
      <c r="H776" s="89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89"/>
    </row>
    <row r="777" spans="1:20" x14ac:dyDescent="0.25">
      <c r="A777" s="77"/>
      <c r="B777" s="77"/>
      <c r="C777" s="89"/>
      <c r="D777" s="77"/>
      <c r="E777" s="77"/>
      <c r="G777" s="77"/>
      <c r="H777" s="89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89"/>
    </row>
    <row r="778" spans="1:20" x14ac:dyDescent="0.25">
      <c r="A778" s="77"/>
      <c r="B778" s="77"/>
      <c r="C778" s="89"/>
      <c r="D778" s="77"/>
      <c r="E778" s="77"/>
      <c r="G778" s="77"/>
      <c r="H778" s="89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89"/>
    </row>
    <row r="779" spans="1:20" x14ac:dyDescent="0.25">
      <c r="A779" s="77"/>
      <c r="B779" s="77"/>
      <c r="C779" s="89"/>
      <c r="D779" s="77"/>
      <c r="E779" s="77"/>
      <c r="G779" s="77"/>
      <c r="H779" s="89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89"/>
    </row>
    <row r="780" spans="1:20" x14ac:dyDescent="0.25">
      <c r="A780" s="77"/>
      <c r="B780" s="77"/>
      <c r="C780" s="89"/>
      <c r="D780" s="77"/>
      <c r="E780" s="77"/>
      <c r="G780" s="77"/>
      <c r="H780" s="89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89"/>
    </row>
    <row r="781" spans="1:20" x14ac:dyDescent="0.25">
      <c r="A781" s="77"/>
      <c r="B781" s="77"/>
      <c r="C781" s="89"/>
      <c r="D781" s="77"/>
      <c r="E781" s="77"/>
      <c r="G781" s="77"/>
      <c r="H781" s="89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89"/>
    </row>
    <row r="782" spans="1:20" x14ac:dyDescent="0.25">
      <c r="A782" s="77"/>
      <c r="B782" s="77"/>
      <c r="C782" s="89"/>
      <c r="D782" s="77"/>
      <c r="E782" s="77"/>
      <c r="G782" s="77"/>
      <c r="H782" s="89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89"/>
    </row>
    <row r="783" spans="1:20" x14ac:dyDescent="0.25">
      <c r="A783" s="77"/>
      <c r="B783" s="77"/>
      <c r="C783" s="89"/>
      <c r="D783" s="77"/>
      <c r="E783" s="77"/>
      <c r="G783" s="77"/>
      <c r="H783" s="89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89"/>
    </row>
    <row r="784" spans="1:20" x14ac:dyDescent="0.25">
      <c r="A784" s="77"/>
      <c r="B784" s="77"/>
      <c r="C784" s="89"/>
      <c r="D784" s="77"/>
      <c r="E784" s="77"/>
      <c r="G784" s="77"/>
      <c r="H784" s="89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89"/>
    </row>
    <row r="785" spans="1:20" x14ac:dyDescent="0.25">
      <c r="A785" s="77"/>
      <c r="B785" s="77"/>
      <c r="C785" s="89"/>
      <c r="D785" s="77"/>
      <c r="E785" s="77"/>
      <c r="G785" s="77"/>
      <c r="H785" s="89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89"/>
    </row>
    <row r="786" spans="1:20" x14ac:dyDescent="0.25">
      <c r="A786" s="77"/>
      <c r="B786" s="77"/>
      <c r="C786" s="89"/>
      <c r="D786" s="77"/>
      <c r="E786" s="77"/>
      <c r="G786" s="77"/>
      <c r="H786" s="89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89"/>
    </row>
    <row r="787" spans="1:20" x14ac:dyDescent="0.25">
      <c r="A787" s="77"/>
      <c r="B787" s="77"/>
      <c r="C787" s="89"/>
      <c r="D787" s="77"/>
      <c r="E787" s="77"/>
      <c r="G787" s="77"/>
      <c r="H787" s="89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89"/>
    </row>
    <row r="788" spans="1:20" x14ac:dyDescent="0.25">
      <c r="A788" s="77"/>
      <c r="B788" s="77"/>
      <c r="C788" s="89"/>
      <c r="D788" s="77"/>
      <c r="E788" s="77"/>
      <c r="G788" s="77"/>
      <c r="H788" s="89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89"/>
    </row>
    <row r="789" spans="1:20" x14ac:dyDescent="0.25">
      <c r="A789" s="77"/>
      <c r="B789" s="77"/>
      <c r="C789" s="89"/>
      <c r="D789" s="77"/>
      <c r="E789" s="77"/>
      <c r="G789" s="77"/>
      <c r="H789" s="89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89"/>
    </row>
    <row r="790" spans="1:20" x14ac:dyDescent="0.25">
      <c r="A790" s="77"/>
      <c r="B790" s="77"/>
      <c r="C790" s="89"/>
      <c r="D790" s="77"/>
      <c r="E790" s="77"/>
      <c r="G790" s="77"/>
      <c r="H790" s="89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89"/>
    </row>
    <row r="791" spans="1:20" x14ac:dyDescent="0.25">
      <c r="A791" s="77"/>
      <c r="B791" s="77"/>
      <c r="C791" s="89"/>
      <c r="D791" s="77"/>
      <c r="E791" s="77"/>
      <c r="G791" s="77"/>
      <c r="H791" s="89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89"/>
    </row>
    <row r="792" spans="1:20" x14ac:dyDescent="0.25">
      <c r="A792" s="77"/>
      <c r="B792" s="77"/>
      <c r="C792" s="89"/>
      <c r="D792" s="77"/>
      <c r="E792" s="77"/>
      <c r="G792" s="77"/>
      <c r="H792" s="89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89"/>
    </row>
    <row r="793" spans="1:20" x14ac:dyDescent="0.25">
      <c r="A793" s="77"/>
      <c r="B793" s="77"/>
      <c r="C793" s="89"/>
      <c r="D793" s="77"/>
      <c r="E793" s="77"/>
      <c r="G793" s="77"/>
      <c r="H793" s="89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89"/>
    </row>
    <row r="794" spans="1:20" x14ac:dyDescent="0.25">
      <c r="A794" s="77"/>
      <c r="B794" s="77"/>
      <c r="C794" s="89"/>
      <c r="D794" s="77"/>
      <c r="E794" s="77"/>
      <c r="G794" s="77"/>
      <c r="H794" s="89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89"/>
    </row>
    <row r="795" spans="1:20" x14ac:dyDescent="0.25">
      <c r="A795" s="77"/>
      <c r="B795" s="77"/>
      <c r="C795" s="89"/>
      <c r="D795" s="77"/>
      <c r="E795" s="77"/>
      <c r="G795" s="77"/>
      <c r="H795" s="89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89"/>
    </row>
    <row r="796" spans="1:20" x14ac:dyDescent="0.25">
      <c r="A796" s="77"/>
      <c r="B796" s="77"/>
      <c r="C796" s="89"/>
      <c r="D796" s="77"/>
      <c r="E796" s="77"/>
      <c r="G796" s="77"/>
      <c r="H796" s="89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89"/>
    </row>
    <row r="797" spans="1:20" x14ac:dyDescent="0.25">
      <c r="A797" s="77"/>
      <c r="B797" s="77"/>
      <c r="C797" s="89"/>
      <c r="D797" s="77"/>
      <c r="E797" s="77"/>
      <c r="G797" s="77"/>
      <c r="H797" s="89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89"/>
    </row>
    <row r="798" spans="1:20" x14ac:dyDescent="0.25">
      <c r="A798" s="77"/>
      <c r="B798" s="77"/>
      <c r="C798" s="89"/>
      <c r="D798" s="77"/>
      <c r="E798" s="77"/>
      <c r="G798" s="77"/>
      <c r="H798" s="89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89"/>
    </row>
    <row r="799" spans="1:20" x14ac:dyDescent="0.25">
      <c r="A799" s="77"/>
      <c r="B799" s="77"/>
      <c r="C799" s="89"/>
      <c r="D799" s="77"/>
      <c r="E799" s="77"/>
      <c r="G799" s="77"/>
      <c r="H799" s="89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89"/>
    </row>
    <row r="800" spans="1:20" x14ac:dyDescent="0.25">
      <c r="A800" s="77"/>
      <c r="B800" s="77"/>
      <c r="C800" s="89"/>
      <c r="D800" s="77"/>
      <c r="E800" s="77"/>
      <c r="G800" s="77"/>
      <c r="H800" s="89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89"/>
    </row>
    <row r="801" spans="1:20" x14ac:dyDescent="0.25">
      <c r="A801" s="77"/>
      <c r="B801" s="77"/>
      <c r="C801" s="89"/>
      <c r="D801" s="77"/>
      <c r="E801" s="77"/>
      <c r="G801" s="77"/>
      <c r="H801" s="89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89"/>
    </row>
    <row r="802" spans="1:20" x14ac:dyDescent="0.25">
      <c r="A802" s="77"/>
      <c r="B802" s="77"/>
      <c r="C802" s="89"/>
      <c r="D802" s="77"/>
      <c r="E802" s="77"/>
      <c r="G802" s="77"/>
      <c r="H802" s="89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89"/>
    </row>
    <row r="803" spans="1:20" x14ac:dyDescent="0.25">
      <c r="A803" s="77"/>
      <c r="B803" s="77"/>
      <c r="C803" s="89"/>
      <c r="D803" s="77"/>
      <c r="E803" s="77"/>
      <c r="G803" s="77"/>
      <c r="H803" s="89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89"/>
    </row>
    <row r="804" spans="1:20" x14ac:dyDescent="0.25">
      <c r="A804" s="77"/>
      <c r="B804" s="77"/>
      <c r="C804" s="89"/>
      <c r="D804" s="77"/>
      <c r="E804" s="77"/>
      <c r="G804" s="77"/>
      <c r="H804" s="89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89"/>
    </row>
    <row r="805" spans="1:20" x14ac:dyDescent="0.25">
      <c r="A805" s="77"/>
      <c r="B805" s="77"/>
      <c r="C805" s="89"/>
      <c r="D805" s="77"/>
      <c r="E805" s="77"/>
      <c r="G805" s="77"/>
      <c r="H805" s="89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89"/>
    </row>
    <row r="806" spans="1:20" x14ac:dyDescent="0.25">
      <c r="A806" s="77"/>
      <c r="B806" s="77"/>
      <c r="C806" s="89"/>
      <c r="D806" s="77"/>
      <c r="E806" s="77"/>
      <c r="G806" s="77"/>
      <c r="H806" s="89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89"/>
    </row>
    <row r="807" spans="1:20" x14ac:dyDescent="0.25">
      <c r="A807" s="77"/>
      <c r="B807" s="77"/>
      <c r="C807" s="89"/>
      <c r="D807" s="77"/>
      <c r="E807" s="77"/>
      <c r="G807" s="77"/>
      <c r="H807" s="89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89"/>
    </row>
    <row r="808" spans="1:20" x14ac:dyDescent="0.25">
      <c r="A808" s="77"/>
      <c r="B808" s="77"/>
      <c r="C808" s="89"/>
      <c r="D808" s="77"/>
      <c r="E808" s="77"/>
      <c r="G808" s="77"/>
      <c r="H808" s="89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89"/>
    </row>
    <row r="809" spans="1:20" x14ac:dyDescent="0.25">
      <c r="A809" s="77"/>
      <c r="B809" s="77"/>
      <c r="C809" s="89"/>
      <c r="D809" s="77"/>
      <c r="E809" s="77"/>
      <c r="G809" s="77"/>
      <c r="H809" s="89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89"/>
    </row>
    <row r="810" spans="1:20" x14ac:dyDescent="0.25">
      <c r="A810" s="77"/>
      <c r="B810" s="77"/>
      <c r="C810" s="89"/>
      <c r="D810" s="77"/>
      <c r="E810" s="77"/>
      <c r="G810" s="77"/>
      <c r="H810" s="89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89"/>
    </row>
    <row r="811" spans="1:20" x14ac:dyDescent="0.25">
      <c r="A811" s="77"/>
      <c r="B811" s="77"/>
      <c r="C811" s="89"/>
      <c r="D811" s="77"/>
      <c r="E811" s="77"/>
      <c r="G811" s="77"/>
      <c r="H811" s="89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89"/>
    </row>
    <row r="812" spans="1:20" x14ac:dyDescent="0.25">
      <c r="A812" s="77"/>
      <c r="B812" s="77"/>
      <c r="C812" s="89"/>
      <c r="D812" s="77"/>
      <c r="E812" s="77"/>
      <c r="G812" s="77"/>
      <c r="H812" s="89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89"/>
    </row>
    <row r="813" spans="1:20" x14ac:dyDescent="0.25">
      <c r="A813" s="77"/>
      <c r="B813" s="77"/>
      <c r="C813" s="89"/>
      <c r="D813" s="77"/>
      <c r="E813" s="77"/>
      <c r="G813" s="77"/>
      <c r="H813" s="89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89"/>
    </row>
    <row r="814" spans="1:20" x14ac:dyDescent="0.25">
      <c r="A814" s="77"/>
      <c r="B814" s="77"/>
      <c r="C814" s="89"/>
      <c r="D814" s="77"/>
      <c r="E814" s="77"/>
      <c r="G814" s="77"/>
      <c r="H814" s="89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89"/>
    </row>
    <row r="815" spans="1:20" x14ac:dyDescent="0.25">
      <c r="A815" s="77"/>
      <c r="B815" s="77"/>
      <c r="C815" s="89"/>
      <c r="D815" s="77"/>
      <c r="E815" s="77"/>
      <c r="G815" s="77"/>
      <c r="H815" s="89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89"/>
    </row>
    <row r="816" spans="1:20" x14ac:dyDescent="0.25">
      <c r="A816" s="77"/>
      <c r="B816" s="77"/>
      <c r="C816" s="89"/>
      <c r="D816" s="77"/>
      <c r="E816" s="77"/>
      <c r="G816" s="77"/>
      <c r="H816" s="89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89"/>
    </row>
    <row r="817" spans="1:20" x14ac:dyDescent="0.25">
      <c r="A817" s="77"/>
      <c r="B817" s="77"/>
      <c r="C817" s="89"/>
      <c r="D817" s="77"/>
      <c r="E817" s="77"/>
      <c r="G817" s="77"/>
      <c r="H817" s="89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89"/>
    </row>
    <row r="818" spans="1:20" x14ac:dyDescent="0.25">
      <c r="A818" s="77"/>
      <c r="B818" s="77"/>
      <c r="C818" s="89"/>
      <c r="D818" s="77"/>
      <c r="E818" s="77"/>
      <c r="G818" s="77"/>
      <c r="H818" s="89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89"/>
    </row>
    <row r="819" spans="1:20" x14ac:dyDescent="0.25">
      <c r="A819" s="77"/>
      <c r="B819" s="77"/>
      <c r="C819" s="89"/>
      <c r="D819" s="77"/>
      <c r="E819" s="77"/>
      <c r="G819" s="77"/>
      <c r="H819" s="89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89"/>
    </row>
    <row r="820" spans="1:20" x14ac:dyDescent="0.25">
      <c r="A820" s="77"/>
      <c r="B820" s="77"/>
      <c r="C820" s="89"/>
      <c r="D820" s="77"/>
      <c r="E820" s="77"/>
      <c r="G820" s="77"/>
      <c r="H820" s="89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89"/>
    </row>
    <row r="821" spans="1:20" x14ac:dyDescent="0.25">
      <c r="A821" s="77"/>
      <c r="B821" s="77"/>
      <c r="C821" s="89"/>
      <c r="D821" s="77"/>
      <c r="E821" s="77"/>
      <c r="G821" s="77"/>
      <c r="H821" s="89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89"/>
    </row>
    <row r="822" spans="1:20" x14ac:dyDescent="0.25">
      <c r="A822" s="77"/>
      <c r="B822" s="77"/>
      <c r="C822" s="89"/>
      <c r="D822" s="77"/>
      <c r="E822" s="77"/>
      <c r="G822" s="77"/>
      <c r="H822" s="89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89"/>
    </row>
    <row r="823" spans="1:20" x14ac:dyDescent="0.25">
      <c r="A823" s="77"/>
      <c r="B823" s="77"/>
      <c r="C823" s="89"/>
      <c r="D823" s="77"/>
      <c r="E823" s="77"/>
      <c r="G823" s="77"/>
      <c r="H823" s="89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89"/>
    </row>
    <row r="824" spans="1:20" x14ac:dyDescent="0.25">
      <c r="A824" s="77"/>
      <c r="B824" s="77"/>
      <c r="C824" s="89"/>
      <c r="D824" s="77"/>
      <c r="E824" s="77"/>
      <c r="G824" s="77"/>
      <c r="H824" s="89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89"/>
    </row>
    <row r="825" spans="1:20" x14ac:dyDescent="0.25">
      <c r="A825" s="77"/>
      <c r="B825" s="77"/>
      <c r="C825" s="89"/>
      <c r="D825" s="77"/>
      <c r="E825" s="77"/>
      <c r="G825" s="77"/>
      <c r="H825" s="89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89"/>
    </row>
    <row r="826" spans="1:20" x14ac:dyDescent="0.25">
      <c r="A826" s="77"/>
      <c r="B826" s="77"/>
      <c r="C826" s="89"/>
      <c r="D826" s="77"/>
      <c r="E826" s="77"/>
      <c r="G826" s="77"/>
      <c r="H826" s="89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89"/>
    </row>
    <row r="827" spans="1:20" x14ac:dyDescent="0.25">
      <c r="A827" s="77"/>
      <c r="B827" s="77"/>
      <c r="C827" s="89"/>
      <c r="D827" s="77"/>
      <c r="E827" s="77"/>
      <c r="G827" s="77"/>
      <c r="H827" s="89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89"/>
    </row>
    <row r="828" spans="1:20" x14ac:dyDescent="0.25">
      <c r="A828" s="77"/>
      <c r="B828" s="77"/>
      <c r="C828" s="89"/>
      <c r="D828" s="77"/>
      <c r="E828" s="77"/>
      <c r="G828" s="77"/>
      <c r="H828" s="89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89"/>
    </row>
    <row r="829" spans="1:20" x14ac:dyDescent="0.25">
      <c r="A829" s="77"/>
      <c r="B829" s="77"/>
      <c r="C829" s="89"/>
      <c r="D829" s="77"/>
      <c r="E829" s="77"/>
      <c r="G829" s="77"/>
      <c r="H829" s="89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89"/>
    </row>
    <row r="830" spans="1:20" x14ac:dyDescent="0.25">
      <c r="A830" s="77"/>
      <c r="B830" s="77"/>
      <c r="C830" s="89"/>
      <c r="D830" s="77"/>
      <c r="E830" s="77"/>
      <c r="G830" s="77"/>
      <c r="H830" s="89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89"/>
    </row>
    <row r="831" spans="1:20" x14ac:dyDescent="0.25">
      <c r="A831" s="77"/>
      <c r="B831" s="77"/>
      <c r="C831" s="89"/>
      <c r="D831" s="77"/>
      <c r="E831" s="77"/>
      <c r="G831" s="77"/>
      <c r="H831" s="89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89"/>
    </row>
    <row r="832" spans="1:20" x14ac:dyDescent="0.25">
      <c r="A832" s="77"/>
      <c r="B832" s="77"/>
      <c r="C832" s="89"/>
      <c r="D832" s="77"/>
      <c r="E832" s="77"/>
      <c r="G832" s="77"/>
      <c r="H832" s="89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89"/>
    </row>
    <row r="833" spans="1:20" x14ac:dyDescent="0.25">
      <c r="A833" s="77"/>
      <c r="B833" s="77"/>
      <c r="C833" s="89"/>
      <c r="D833" s="77"/>
      <c r="E833" s="77"/>
      <c r="G833" s="77"/>
      <c r="H833" s="89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89"/>
    </row>
    <row r="834" spans="1:20" x14ac:dyDescent="0.25">
      <c r="A834" s="77"/>
      <c r="B834" s="77"/>
      <c r="C834" s="89"/>
      <c r="D834" s="77"/>
      <c r="E834" s="77"/>
      <c r="G834" s="77"/>
      <c r="H834" s="89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89"/>
    </row>
    <row r="835" spans="1:20" x14ac:dyDescent="0.25">
      <c r="A835" s="77"/>
      <c r="B835" s="77"/>
      <c r="C835" s="89"/>
      <c r="D835" s="77"/>
      <c r="E835" s="77"/>
      <c r="G835" s="77"/>
      <c r="H835" s="89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89"/>
    </row>
    <row r="836" spans="1:20" x14ac:dyDescent="0.25">
      <c r="A836" s="77"/>
      <c r="B836" s="77"/>
      <c r="C836" s="89"/>
      <c r="D836" s="77"/>
      <c r="E836" s="77"/>
      <c r="G836" s="77"/>
      <c r="H836" s="89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89"/>
    </row>
    <row r="837" spans="1:20" x14ac:dyDescent="0.25">
      <c r="A837" s="77"/>
      <c r="B837" s="77"/>
      <c r="C837" s="89"/>
      <c r="D837" s="77"/>
      <c r="E837" s="77"/>
      <c r="G837" s="77"/>
      <c r="H837" s="89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89"/>
    </row>
    <row r="838" spans="1:20" x14ac:dyDescent="0.25">
      <c r="A838" s="77"/>
      <c r="B838" s="77"/>
      <c r="C838" s="89"/>
      <c r="D838" s="77"/>
      <c r="E838" s="77"/>
      <c r="G838" s="77"/>
      <c r="H838" s="89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89"/>
    </row>
    <row r="839" spans="1:20" x14ac:dyDescent="0.25">
      <c r="A839" s="77"/>
      <c r="B839" s="77"/>
      <c r="C839" s="89"/>
      <c r="D839" s="77"/>
      <c r="E839" s="77"/>
      <c r="G839" s="77"/>
      <c r="H839" s="89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89"/>
    </row>
    <row r="840" spans="1:20" x14ac:dyDescent="0.25">
      <c r="A840" s="77"/>
      <c r="B840" s="77"/>
      <c r="C840" s="89"/>
      <c r="D840" s="77"/>
      <c r="E840" s="77"/>
      <c r="G840" s="77"/>
      <c r="H840" s="89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89"/>
    </row>
    <row r="841" spans="1:20" x14ac:dyDescent="0.25">
      <c r="A841" s="77"/>
      <c r="B841" s="77"/>
      <c r="C841" s="89"/>
      <c r="D841" s="77"/>
      <c r="E841" s="77"/>
      <c r="G841" s="77"/>
      <c r="H841" s="89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89"/>
    </row>
    <row r="842" spans="1:20" x14ac:dyDescent="0.25">
      <c r="A842" s="77"/>
      <c r="B842" s="77"/>
      <c r="C842" s="89"/>
      <c r="D842" s="77"/>
      <c r="E842" s="77"/>
      <c r="G842" s="77"/>
      <c r="H842" s="89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89"/>
    </row>
    <row r="843" spans="1:20" x14ac:dyDescent="0.25">
      <c r="A843" s="77"/>
      <c r="B843" s="77"/>
      <c r="C843" s="89"/>
      <c r="D843" s="77"/>
      <c r="E843" s="77"/>
      <c r="G843" s="77"/>
      <c r="H843" s="89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89"/>
    </row>
    <row r="844" spans="1:20" x14ac:dyDescent="0.25">
      <c r="A844" s="77"/>
      <c r="B844" s="77"/>
      <c r="C844" s="89"/>
      <c r="D844" s="77"/>
      <c r="E844" s="77"/>
      <c r="G844" s="77"/>
      <c r="H844" s="89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89"/>
    </row>
    <row r="845" spans="1:20" x14ac:dyDescent="0.25">
      <c r="A845" s="77"/>
      <c r="B845" s="77"/>
      <c r="C845" s="89"/>
      <c r="D845" s="77"/>
      <c r="E845" s="77"/>
      <c r="G845" s="77"/>
      <c r="H845" s="89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89"/>
    </row>
    <row r="846" spans="1:20" x14ac:dyDescent="0.25">
      <c r="A846" s="77"/>
      <c r="B846" s="77"/>
      <c r="C846" s="89"/>
      <c r="D846" s="77"/>
      <c r="E846" s="77"/>
      <c r="G846" s="77"/>
      <c r="H846" s="89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89"/>
    </row>
    <row r="847" spans="1:20" x14ac:dyDescent="0.25">
      <c r="A847" s="77"/>
      <c r="B847" s="77"/>
      <c r="C847" s="89"/>
      <c r="D847" s="77"/>
      <c r="E847" s="77"/>
      <c r="G847" s="77"/>
      <c r="H847" s="89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89"/>
    </row>
    <row r="848" spans="1:20" x14ac:dyDescent="0.25">
      <c r="A848" s="77"/>
      <c r="B848" s="77"/>
      <c r="C848" s="89"/>
      <c r="D848" s="77"/>
      <c r="E848" s="77"/>
      <c r="G848" s="77"/>
      <c r="H848" s="89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89"/>
    </row>
    <row r="849" spans="1:20" x14ac:dyDescent="0.25">
      <c r="A849" s="77"/>
      <c r="B849" s="77"/>
      <c r="C849" s="89"/>
      <c r="D849" s="77"/>
      <c r="E849" s="77"/>
      <c r="G849" s="77"/>
      <c r="H849" s="89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89"/>
    </row>
    <row r="850" spans="1:20" x14ac:dyDescent="0.25">
      <c r="A850" s="77"/>
      <c r="B850" s="77"/>
      <c r="C850" s="89"/>
      <c r="D850" s="77"/>
      <c r="E850" s="77"/>
      <c r="G850" s="77"/>
      <c r="H850" s="89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89"/>
    </row>
    <row r="851" spans="1:20" x14ac:dyDescent="0.25">
      <c r="A851" s="77"/>
      <c r="B851" s="77"/>
      <c r="C851" s="89"/>
      <c r="D851" s="77"/>
      <c r="E851" s="77"/>
      <c r="G851" s="77"/>
      <c r="H851" s="89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89"/>
    </row>
    <row r="852" spans="1:20" x14ac:dyDescent="0.25">
      <c r="A852" s="77"/>
      <c r="B852" s="77"/>
      <c r="C852" s="89"/>
      <c r="D852" s="77"/>
      <c r="E852" s="77"/>
      <c r="G852" s="77"/>
      <c r="H852" s="89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89"/>
    </row>
    <row r="853" spans="1:20" x14ac:dyDescent="0.25">
      <c r="A853" s="77"/>
      <c r="B853" s="77"/>
      <c r="C853" s="89"/>
      <c r="D853" s="77"/>
      <c r="E853" s="77"/>
      <c r="G853" s="77"/>
      <c r="H853" s="89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89"/>
    </row>
    <row r="854" spans="1:20" x14ac:dyDescent="0.25">
      <c r="A854" s="77"/>
      <c r="B854" s="77"/>
      <c r="C854" s="89"/>
      <c r="D854" s="77"/>
      <c r="E854" s="77"/>
      <c r="G854" s="77"/>
      <c r="H854" s="89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89"/>
    </row>
    <row r="855" spans="1:20" x14ac:dyDescent="0.25">
      <c r="A855" s="77"/>
      <c r="B855" s="77"/>
      <c r="C855" s="89"/>
      <c r="D855" s="77"/>
      <c r="E855" s="77"/>
      <c r="G855" s="77"/>
      <c r="H855" s="89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89"/>
    </row>
    <row r="856" spans="1:20" x14ac:dyDescent="0.25">
      <c r="A856" s="77"/>
      <c r="B856" s="77"/>
      <c r="C856" s="89"/>
      <c r="D856" s="77"/>
      <c r="E856" s="77"/>
      <c r="G856" s="77"/>
      <c r="H856" s="89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89"/>
    </row>
    <row r="857" spans="1:20" x14ac:dyDescent="0.25">
      <c r="A857" s="77"/>
      <c r="B857" s="77"/>
      <c r="C857" s="89"/>
      <c r="D857" s="77"/>
      <c r="E857" s="77"/>
      <c r="G857" s="77"/>
      <c r="H857" s="89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89"/>
    </row>
    <row r="858" spans="1:20" x14ac:dyDescent="0.25">
      <c r="A858" s="77"/>
      <c r="B858" s="77"/>
      <c r="C858" s="89"/>
      <c r="D858" s="77"/>
      <c r="E858" s="77"/>
      <c r="G858" s="77"/>
      <c r="H858" s="89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89"/>
    </row>
    <row r="859" spans="1:20" x14ac:dyDescent="0.25">
      <c r="A859" s="77"/>
      <c r="B859" s="77"/>
      <c r="C859" s="89"/>
      <c r="D859" s="77"/>
      <c r="E859" s="77"/>
      <c r="G859" s="77"/>
      <c r="H859" s="89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89"/>
    </row>
    <row r="860" spans="1:20" x14ac:dyDescent="0.25">
      <c r="A860" s="77"/>
      <c r="B860" s="77"/>
      <c r="C860" s="89"/>
      <c r="D860" s="77"/>
      <c r="E860" s="77"/>
      <c r="G860" s="77"/>
      <c r="H860" s="89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89"/>
    </row>
    <row r="861" spans="1:20" x14ac:dyDescent="0.25">
      <c r="A861" s="77"/>
      <c r="B861" s="77"/>
      <c r="C861" s="89"/>
      <c r="D861" s="77"/>
      <c r="E861" s="77"/>
      <c r="G861" s="77"/>
      <c r="H861" s="89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89"/>
    </row>
    <row r="862" spans="1:20" x14ac:dyDescent="0.25">
      <c r="A862" s="77"/>
      <c r="B862" s="77"/>
      <c r="C862" s="89"/>
      <c r="D862" s="77"/>
      <c r="E862" s="77"/>
      <c r="G862" s="77"/>
      <c r="H862" s="89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89"/>
    </row>
    <row r="863" spans="1:20" x14ac:dyDescent="0.25">
      <c r="A863" s="77"/>
      <c r="B863" s="77"/>
      <c r="C863" s="89"/>
      <c r="D863" s="77"/>
      <c r="E863" s="77"/>
      <c r="G863" s="77"/>
      <c r="H863" s="89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89"/>
    </row>
    <row r="864" spans="1:20" x14ac:dyDescent="0.25">
      <c r="A864" s="77"/>
      <c r="B864" s="77"/>
      <c r="C864" s="89"/>
      <c r="D864" s="77"/>
      <c r="E864" s="77"/>
      <c r="G864" s="77"/>
      <c r="H864" s="89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89"/>
    </row>
    <row r="865" spans="1:20" x14ac:dyDescent="0.25">
      <c r="A865" s="77"/>
      <c r="B865" s="77"/>
      <c r="C865" s="89"/>
      <c r="D865" s="77"/>
      <c r="E865" s="77"/>
      <c r="G865" s="77"/>
      <c r="H865" s="89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89"/>
    </row>
    <row r="866" spans="1:20" x14ac:dyDescent="0.25">
      <c r="A866" s="77"/>
      <c r="B866" s="77"/>
      <c r="C866" s="89"/>
      <c r="D866" s="77"/>
      <c r="E866" s="77"/>
      <c r="G866" s="77"/>
      <c r="H866" s="89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89"/>
    </row>
    <row r="867" spans="1:20" x14ac:dyDescent="0.25">
      <c r="A867" s="77"/>
      <c r="B867" s="77"/>
      <c r="C867" s="89"/>
      <c r="D867" s="77"/>
      <c r="E867" s="77"/>
      <c r="G867" s="77"/>
      <c r="H867" s="89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89"/>
    </row>
    <row r="868" spans="1:20" x14ac:dyDescent="0.25">
      <c r="A868" s="77"/>
      <c r="B868" s="77"/>
      <c r="C868" s="89"/>
      <c r="D868" s="77"/>
      <c r="E868" s="77"/>
      <c r="G868" s="77"/>
      <c r="H868" s="89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89"/>
    </row>
    <row r="869" spans="1:20" x14ac:dyDescent="0.25">
      <c r="A869" s="77"/>
      <c r="B869" s="77"/>
      <c r="C869" s="89"/>
      <c r="D869" s="77"/>
      <c r="E869" s="77"/>
      <c r="G869" s="77"/>
      <c r="H869" s="89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89"/>
    </row>
    <row r="870" spans="1:20" x14ac:dyDescent="0.25">
      <c r="A870" s="77"/>
      <c r="B870" s="77"/>
      <c r="C870" s="89"/>
      <c r="D870" s="77"/>
      <c r="E870" s="77"/>
      <c r="G870" s="77"/>
      <c r="H870" s="89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89"/>
    </row>
    <row r="871" spans="1:20" x14ac:dyDescent="0.25">
      <c r="A871" s="77"/>
      <c r="B871" s="77"/>
      <c r="C871" s="89"/>
      <c r="D871" s="77"/>
      <c r="E871" s="77"/>
      <c r="G871" s="77"/>
      <c r="H871" s="89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89"/>
    </row>
    <row r="872" spans="1:20" x14ac:dyDescent="0.25">
      <c r="A872" s="77"/>
      <c r="B872" s="77"/>
      <c r="C872" s="89"/>
      <c r="D872" s="77"/>
      <c r="E872" s="77"/>
      <c r="G872" s="77"/>
      <c r="H872" s="89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89"/>
    </row>
    <row r="873" spans="1:20" x14ac:dyDescent="0.25">
      <c r="A873" s="77"/>
      <c r="B873" s="77"/>
      <c r="C873" s="89"/>
      <c r="D873" s="77"/>
      <c r="E873" s="77"/>
      <c r="G873" s="77"/>
      <c r="H873" s="89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89"/>
    </row>
    <row r="874" spans="1:20" x14ac:dyDescent="0.25">
      <c r="A874" s="77"/>
      <c r="B874" s="77"/>
      <c r="C874" s="89"/>
      <c r="D874" s="77"/>
      <c r="E874" s="77"/>
      <c r="G874" s="77"/>
      <c r="H874" s="89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89"/>
    </row>
    <row r="875" spans="1:20" x14ac:dyDescent="0.25">
      <c r="A875" s="77"/>
      <c r="B875" s="77"/>
      <c r="C875" s="89"/>
      <c r="D875" s="77"/>
      <c r="E875" s="77"/>
      <c r="G875" s="77"/>
      <c r="H875" s="89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89"/>
    </row>
    <row r="876" spans="1:20" x14ac:dyDescent="0.25">
      <c r="A876" s="77"/>
      <c r="B876" s="77"/>
      <c r="C876" s="89"/>
      <c r="D876" s="77"/>
      <c r="E876" s="77"/>
      <c r="G876" s="77"/>
      <c r="H876" s="89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89"/>
    </row>
    <row r="877" spans="1:20" x14ac:dyDescent="0.25">
      <c r="A877" s="77"/>
      <c r="B877" s="77"/>
      <c r="C877" s="89"/>
      <c r="D877" s="77"/>
      <c r="E877" s="77"/>
      <c r="G877" s="77"/>
      <c r="H877" s="89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89"/>
    </row>
    <row r="878" spans="1:20" x14ac:dyDescent="0.25">
      <c r="A878" s="77"/>
      <c r="B878" s="77"/>
      <c r="C878" s="89"/>
      <c r="D878" s="77"/>
      <c r="E878" s="77"/>
      <c r="G878" s="77"/>
      <c r="H878" s="89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89"/>
    </row>
    <row r="879" spans="1:20" x14ac:dyDescent="0.25">
      <c r="A879" s="77"/>
      <c r="B879" s="77"/>
      <c r="C879" s="89"/>
      <c r="D879" s="77"/>
      <c r="E879" s="77"/>
      <c r="G879" s="77"/>
      <c r="H879" s="89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89"/>
    </row>
    <row r="880" spans="1:20" x14ac:dyDescent="0.25">
      <c r="A880" s="77"/>
      <c r="B880" s="77"/>
      <c r="C880" s="89"/>
      <c r="D880" s="77"/>
      <c r="E880" s="77"/>
      <c r="G880" s="77"/>
      <c r="H880" s="89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89"/>
    </row>
    <row r="881" spans="1:20" x14ac:dyDescent="0.25">
      <c r="A881" s="77"/>
      <c r="B881" s="77"/>
      <c r="C881" s="89"/>
      <c r="D881" s="77"/>
      <c r="E881" s="77"/>
      <c r="G881" s="77"/>
      <c r="H881" s="89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89"/>
    </row>
    <row r="882" spans="1:20" x14ac:dyDescent="0.25">
      <c r="A882" s="77"/>
      <c r="B882" s="77"/>
      <c r="C882" s="89"/>
      <c r="D882" s="77"/>
      <c r="E882" s="77"/>
      <c r="G882" s="77"/>
      <c r="H882" s="89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89"/>
    </row>
    <row r="883" spans="1:20" x14ac:dyDescent="0.25">
      <c r="A883" s="77"/>
      <c r="B883" s="77"/>
      <c r="C883" s="89"/>
      <c r="D883" s="77"/>
      <c r="E883" s="77"/>
      <c r="G883" s="77"/>
      <c r="H883" s="89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89"/>
    </row>
    <row r="884" spans="1:20" x14ac:dyDescent="0.25">
      <c r="A884" s="77"/>
      <c r="B884" s="77"/>
      <c r="C884" s="89"/>
      <c r="D884" s="77"/>
      <c r="E884" s="77"/>
      <c r="G884" s="77"/>
      <c r="H884" s="89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89"/>
    </row>
    <row r="885" spans="1:20" x14ac:dyDescent="0.25">
      <c r="A885" s="77"/>
      <c r="B885" s="77"/>
      <c r="C885" s="89"/>
      <c r="D885" s="77"/>
      <c r="E885" s="77"/>
      <c r="G885" s="77"/>
      <c r="H885" s="89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89"/>
    </row>
    <row r="886" spans="1:20" x14ac:dyDescent="0.25">
      <c r="A886" s="77"/>
      <c r="B886" s="77"/>
      <c r="C886" s="89"/>
      <c r="D886" s="77"/>
      <c r="E886" s="77"/>
      <c r="G886" s="77"/>
      <c r="H886" s="89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89"/>
    </row>
    <row r="887" spans="1:20" x14ac:dyDescent="0.25">
      <c r="A887" s="77"/>
      <c r="B887" s="77"/>
      <c r="C887" s="89"/>
      <c r="D887" s="77"/>
      <c r="E887" s="77"/>
      <c r="G887" s="77"/>
      <c r="H887" s="89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89"/>
    </row>
    <row r="888" spans="1:20" x14ac:dyDescent="0.25">
      <c r="A888" s="77"/>
      <c r="B888" s="77"/>
      <c r="C888" s="89"/>
      <c r="D888" s="77"/>
      <c r="E888" s="77"/>
      <c r="G888" s="77"/>
      <c r="H888" s="89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89"/>
    </row>
    <row r="889" spans="1:20" x14ac:dyDescent="0.25">
      <c r="A889" s="77"/>
      <c r="B889" s="77"/>
      <c r="C889" s="89"/>
      <c r="D889" s="77"/>
      <c r="E889" s="77"/>
      <c r="G889" s="77"/>
      <c r="H889" s="89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89"/>
    </row>
    <row r="890" spans="1:20" x14ac:dyDescent="0.25">
      <c r="A890" s="77"/>
      <c r="B890" s="77"/>
      <c r="C890" s="89"/>
      <c r="D890" s="77"/>
      <c r="E890" s="77"/>
      <c r="G890" s="77"/>
      <c r="H890" s="89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89"/>
    </row>
    <row r="891" spans="1:20" x14ac:dyDescent="0.25">
      <c r="A891" s="77"/>
      <c r="B891" s="77"/>
      <c r="C891" s="89"/>
      <c r="D891" s="77"/>
      <c r="E891" s="77"/>
      <c r="G891" s="77"/>
      <c r="H891" s="89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89"/>
    </row>
    <row r="892" spans="1:20" x14ac:dyDescent="0.25">
      <c r="A892" s="77"/>
      <c r="B892" s="77"/>
      <c r="C892" s="89"/>
      <c r="D892" s="77"/>
      <c r="E892" s="77"/>
      <c r="G892" s="77"/>
      <c r="H892" s="89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89"/>
    </row>
    <row r="893" spans="1:20" x14ac:dyDescent="0.25">
      <c r="A893" s="77"/>
      <c r="B893" s="77"/>
      <c r="C893" s="89"/>
      <c r="D893" s="77"/>
      <c r="E893" s="77"/>
      <c r="G893" s="77"/>
      <c r="H893" s="89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89"/>
    </row>
    <row r="894" spans="1:20" x14ac:dyDescent="0.25">
      <c r="A894" s="77"/>
      <c r="B894" s="77"/>
      <c r="C894" s="89"/>
      <c r="D894" s="77"/>
      <c r="E894" s="77"/>
      <c r="G894" s="77"/>
      <c r="H894" s="89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89"/>
    </row>
    <row r="895" spans="1:20" x14ac:dyDescent="0.25">
      <c r="A895" s="77"/>
      <c r="B895" s="77"/>
      <c r="C895" s="89"/>
      <c r="D895" s="77"/>
      <c r="E895" s="77"/>
      <c r="G895" s="77"/>
      <c r="H895" s="89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89"/>
    </row>
    <row r="896" spans="1:20" x14ac:dyDescent="0.25">
      <c r="A896" s="77"/>
      <c r="B896" s="77"/>
      <c r="C896" s="89"/>
      <c r="D896" s="77"/>
      <c r="E896" s="77"/>
      <c r="G896" s="77"/>
      <c r="H896" s="89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89"/>
    </row>
    <row r="897" spans="1:20" x14ac:dyDescent="0.25">
      <c r="A897" s="77"/>
      <c r="B897" s="77"/>
      <c r="C897" s="89"/>
      <c r="D897" s="77"/>
      <c r="E897" s="77"/>
      <c r="G897" s="77"/>
      <c r="H897" s="89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89"/>
    </row>
    <row r="898" spans="1:20" x14ac:dyDescent="0.25">
      <c r="A898" s="77"/>
      <c r="B898" s="77"/>
      <c r="C898" s="89"/>
      <c r="D898" s="77"/>
      <c r="E898" s="77"/>
      <c r="G898" s="77"/>
      <c r="H898" s="89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89"/>
    </row>
    <row r="899" spans="1:20" x14ac:dyDescent="0.25">
      <c r="A899" s="77"/>
      <c r="B899" s="77"/>
      <c r="C899" s="89"/>
      <c r="D899" s="77"/>
      <c r="E899" s="77"/>
      <c r="G899" s="77"/>
      <c r="H899" s="89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89"/>
    </row>
    <row r="900" spans="1:20" x14ac:dyDescent="0.25">
      <c r="A900" s="77"/>
      <c r="B900" s="77"/>
      <c r="C900" s="89"/>
      <c r="D900" s="77"/>
      <c r="E900" s="77"/>
      <c r="G900" s="77"/>
      <c r="H900" s="89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89"/>
    </row>
    <row r="901" spans="1:20" x14ac:dyDescent="0.25">
      <c r="A901" s="77"/>
      <c r="B901" s="77"/>
      <c r="C901" s="89"/>
      <c r="D901" s="77"/>
      <c r="E901" s="77"/>
      <c r="G901" s="77"/>
      <c r="H901" s="89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89"/>
    </row>
    <row r="902" spans="1:20" x14ac:dyDescent="0.25">
      <c r="A902" s="77"/>
      <c r="B902" s="77"/>
      <c r="C902" s="89"/>
      <c r="D902" s="77"/>
      <c r="E902" s="77"/>
      <c r="G902" s="77"/>
      <c r="H902" s="89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89"/>
    </row>
    <row r="903" spans="1:20" x14ac:dyDescent="0.25">
      <c r="A903" s="77"/>
      <c r="B903" s="77"/>
      <c r="C903" s="89"/>
      <c r="D903" s="77"/>
      <c r="E903" s="77"/>
      <c r="G903" s="77"/>
      <c r="H903" s="89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89"/>
    </row>
    <row r="904" spans="1:20" x14ac:dyDescent="0.25">
      <c r="A904" s="77"/>
      <c r="B904" s="77"/>
      <c r="C904" s="89"/>
      <c r="D904" s="77"/>
      <c r="E904" s="77"/>
      <c r="G904" s="77"/>
      <c r="H904" s="89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89"/>
    </row>
    <row r="905" spans="1:20" x14ac:dyDescent="0.25">
      <c r="A905" s="77"/>
      <c r="B905" s="77"/>
      <c r="C905" s="89"/>
      <c r="D905" s="77"/>
      <c r="E905" s="77"/>
      <c r="G905" s="77"/>
      <c r="H905" s="89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89"/>
    </row>
    <row r="906" spans="1:20" x14ac:dyDescent="0.25">
      <c r="A906" s="77"/>
      <c r="B906" s="77"/>
      <c r="C906" s="89"/>
      <c r="D906" s="77"/>
      <c r="E906" s="77"/>
      <c r="G906" s="77"/>
      <c r="H906" s="89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89"/>
    </row>
    <row r="907" spans="1:20" x14ac:dyDescent="0.25">
      <c r="A907" s="77"/>
      <c r="B907" s="77"/>
      <c r="C907" s="89"/>
      <c r="D907" s="77"/>
      <c r="E907" s="77"/>
      <c r="G907" s="77"/>
      <c r="H907" s="89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89"/>
    </row>
    <row r="908" spans="1:20" x14ac:dyDescent="0.25">
      <c r="A908" s="77"/>
      <c r="B908" s="77"/>
      <c r="C908" s="89"/>
      <c r="D908" s="77"/>
      <c r="E908" s="77"/>
      <c r="G908" s="77"/>
      <c r="H908" s="89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89"/>
    </row>
    <row r="909" spans="1:20" x14ac:dyDescent="0.25">
      <c r="A909" s="77"/>
      <c r="B909" s="77"/>
      <c r="C909" s="89"/>
      <c r="D909" s="77"/>
      <c r="E909" s="77"/>
      <c r="G909" s="77"/>
      <c r="H909" s="89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89"/>
    </row>
    <row r="910" spans="1:20" x14ac:dyDescent="0.25">
      <c r="A910" s="77"/>
      <c r="B910" s="77"/>
      <c r="C910" s="89"/>
      <c r="D910" s="77"/>
      <c r="E910" s="77"/>
      <c r="G910" s="77"/>
      <c r="H910" s="89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89"/>
    </row>
    <row r="911" spans="1:20" x14ac:dyDescent="0.25">
      <c r="A911" s="77"/>
      <c r="B911" s="77"/>
      <c r="C911" s="89"/>
      <c r="D911" s="77"/>
      <c r="E911" s="77"/>
      <c r="G911" s="77"/>
      <c r="H911" s="89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89"/>
    </row>
    <row r="912" spans="1:20" x14ac:dyDescent="0.25">
      <c r="A912" s="77"/>
      <c r="B912" s="77"/>
      <c r="C912" s="89"/>
      <c r="D912" s="77"/>
      <c r="E912" s="77"/>
      <c r="G912" s="77"/>
      <c r="H912" s="89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89"/>
    </row>
    <row r="913" spans="1:20" x14ac:dyDescent="0.25">
      <c r="A913" s="77"/>
      <c r="B913" s="77"/>
      <c r="C913" s="89"/>
      <c r="D913" s="77"/>
      <c r="E913" s="77"/>
      <c r="G913" s="77"/>
      <c r="H913" s="89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89"/>
    </row>
    <row r="914" spans="1:20" x14ac:dyDescent="0.25">
      <c r="A914" s="77"/>
      <c r="B914" s="77"/>
      <c r="C914" s="89"/>
      <c r="D914" s="77"/>
      <c r="E914" s="77"/>
      <c r="G914" s="77"/>
      <c r="H914" s="89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89"/>
    </row>
    <row r="915" spans="1:20" x14ac:dyDescent="0.25">
      <c r="A915" s="77"/>
      <c r="B915" s="77"/>
      <c r="C915" s="89"/>
      <c r="D915" s="77"/>
      <c r="E915" s="77"/>
      <c r="G915" s="77"/>
      <c r="H915" s="89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89"/>
    </row>
    <row r="916" spans="1:20" x14ac:dyDescent="0.25">
      <c r="A916" s="77"/>
      <c r="B916" s="77"/>
      <c r="C916" s="89"/>
      <c r="D916" s="77"/>
      <c r="E916" s="77"/>
      <c r="G916" s="77"/>
      <c r="H916" s="89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89"/>
    </row>
    <row r="917" spans="1:20" x14ac:dyDescent="0.25">
      <c r="A917" s="77"/>
      <c r="B917" s="77"/>
      <c r="C917" s="89"/>
      <c r="D917" s="77"/>
      <c r="E917" s="77"/>
      <c r="G917" s="77"/>
      <c r="H917" s="89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89"/>
    </row>
    <row r="918" spans="1:20" x14ac:dyDescent="0.25">
      <c r="A918" s="77"/>
      <c r="B918" s="77"/>
      <c r="C918" s="89"/>
      <c r="D918" s="77"/>
      <c r="E918" s="77"/>
      <c r="G918" s="77"/>
      <c r="H918" s="89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89"/>
    </row>
    <row r="919" spans="1:20" x14ac:dyDescent="0.25">
      <c r="A919" s="77"/>
      <c r="B919" s="77"/>
      <c r="C919" s="89"/>
      <c r="D919" s="77"/>
      <c r="E919" s="77"/>
      <c r="G919" s="77"/>
      <c r="H919" s="89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89"/>
    </row>
    <row r="920" spans="1:20" x14ac:dyDescent="0.25">
      <c r="A920" s="77"/>
      <c r="B920" s="77"/>
      <c r="C920" s="89"/>
      <c r="D920" s="77"/>
      <c r="E920" s="77"/>
      <c r="G920" s="77"/>
      <c r="H920" s="89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89"/>
    </row>
    <row r="921" spans="1:20" x14ac:dyDescent="0.25">
      <c r="A921" s="77"/>
      <c r="B921" s="77"/>
      <c r="C921" s="89"/>
      <c r="D921" s="77"/>
      <c r="E921" s="77"/>
      <c r="G921" s="77"/>
      <c r="H921" s="89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89"/>
    </row>
    <row r="922" spans="1:20" x14ac:dyDescent="0.25">
      <c r="A922" s="77"/>
      <c r="B922" s="77"/>
      <c r="C922" s="89"/>
      <c r="D922" s="77"/>
      <c r="E922" s="77"/>
      <c r="G922" s="77"/>
      <c r="H922" s="89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89"/>
    </row>
    <row r="923" spans="1:20" x14ac:dyDescent="0.25">
      <c r="A923" s="77"/>
      <c r="B923" s="77"/>
      <c r="C923" s="89"/>
      <c r="D923" s="77"/>
      <c r="E923" s="77"/>
      <c r="G923" s="77"/>
      <c r="H923" s="89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89"/>
    </row>
    <row r="924" spans="1:20" x14ac:dyDescent="0.25">
      <c r="A924" s="77"/>
      <c r="B924" s="77"/>
      <c r="C924" s="89"/>
      <c r="D924" s="77"/>
      <c r="E924" s="77"/>
      <c r="G924" s="77"/>
      <c r="H924" s="89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89"/>
    </row>
    <row r="925" spans="1:20" x14ac:dyDescent="0.25">
      <c r="A925" s="77"/>
      <c r="B925" s="77"/>
      <c r="C925" s="89"/>
      <c r="D925" s="77"/>
      <c r="E925" s="77"/>
      <c r="G925" s="77"/>
      <c r="H925" s="89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89"/>
    </row>
    <row r="926" spans="1:20" x14ac:dyDescent="0.25">
      <c r="A926" s="77"/>
      <c r="B926" s="77"/>
      <c r="C926" s="89"/>
      <c r="D926" s="77"/>
      <c r="E926" s="77"/>
      <c r="G926" s="77"/>
      <c r="H926" s="89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89"/>
    </row>
    <row r="927" spans="1:20" x14ac:dyDescent="0.25">
      <c r="A927" s="77"/>
      <c r="B927" s="77"/>
      <c r="C927" s="89"/>
      <c r="D927" s="77"/>
      <c r="E927" s="77"/>
      <c r="G927" s="77"/>
      <c r="H927" s="89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89"/>
    </row>
    <row r="928" spans="1:20" x14ac:dyDescent="0.25">
      <c r="A928" s="77"/>
      <c r="B928" s="77"/>
      <c r="C928" s="89"/>
      <c r="D928" s="77"/>
      <c r="E928" s="77"/>
      <c r="G928" s="77"/>
      <c r="H928" s="89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89"/>
    </row>
    <row r="929" spans="1:20" x14ac:dyDescent="0.25">
      <c r="A929" s="77"/>
      <c r="B929" s="77"/>
      <c r="C929" s="89"/>
      <c r="D929" s="77"/>
      <c r="E929" s="77"/>
      <c r="G929" s="77"/>
      <c r="H929" s="89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89"/>
    </row>
    <row r="930" spans="1:20" x14ac:dyDescent="0.25">
      <c r="A930" s="77"/>
      <c r="B930" s="77"/>
      <c r="C930" s="89"/>
      <c r="D930" s="77"/>
      <c r="E930" s="77"/>
      <c r="G930" s="77"/>
      <c r="H930" s="89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89"/>
    </row>
    <row r="931" spans="1:20" x14ac:dyDescent="0.25">
      <c r="A931" s="77"/>
      <c r="B931" s="77"/>
      <c r="C931" s="89"/>
      <c r="D931" s="77"/>
      <c r="E931" s="77"/>
      <c r="G931" s="77"/>
      <c r="H931" s="89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89"/>
    </row>
    <row r="932" spans="1:20" x14ac:dyDescent="0.25">
      <c r="A932" s="77"/>
      <c r="B932" s="77"/>
      <c r="C932" s="89"/>
      <c r="D932" s="77"/>
      <c r="E932" s="77"/>
      <c r="G932" s="77"/>
      <c r="H932" s="89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89"/>
    </row>
    <row r="933" spans="1:20" x14ac:dyDescent="0.25">
      <c r="A933" s="77"/>
      <c r="B933" s="77"/>
      <c r="C933" s="89"/>
      <c r="D933" s="77"/>
      <c r="E933" s="77"/>
      <c r="G933" s="77"/>
      <c r="H933" s="89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89"/>
    </row>
    <row r="934" spans="1:20" x14ac:dyDescent="0.25">
      <c r="A934" s="77"/>
      <c r="B934" s="77"/>
      <c r="C934" s="89"/>
      <c r="D934" s="77"/>
      <c r="E934" s="77"/>
      <c r="G934" s="77"/>
      <c r="H934" s="89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89"/>
    </row>
    <row r="935" spans="1:20" x14ac:dyDescent="0.25">
      <c r="A935" s="77"/>
      <c r="B935" s="77"/>
      <c r="C935" s="89"/>
      <c r="D935" s="77"/>
      <c r="E935" s="77"/>
      <c r="G935" s="77"/>
      <c r="H935" s="89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89"/>
    </row>
    <row r="936" spans="1:20" x14ac:dyDescent="0.25">
      <c r="A936" s="77"/>
      <c r="B936" s="77"/>
      <c r="C936" s="89"/>
      <c r="D936" s="77"/>
      <c r="E936" s="77"/>
      <c r="G936" s="77"/>
      <c r="H936" s="89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89"/>
    </row>
    <row r="937" spans="1:20" x14ac:dyDescent="0.25">
      <c r="A937" s="77"/>
      <c r="B937" s="77"/>
      <c r="C937" s="89"/>
      <c r="D937" s="77"/>
      <c r="E937" s="77"/>
      <c r="G937" s="77"/>
      <c r="H937" s="89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89"/>
    </row>
    <row r="938" spans="1:20" x14ac:dyDescent="0.25">
      <c r="A938" s="77"/>
      <c r="B938" s="77"/>
      <c r="C938" s="89"/>
      <c r="D938" s="77"/>
      <c r="E938" s="77"/>
      <c r="G938" s="77"/>
      <c r="H938" s="89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89"/>
    </row>
    <row r="939" spans="1:20" x14ac:dyDescent="0.25">
      <c r="A939" s="77"/>
      <c r="B939" s="77"/>
      <c r="C939" s="89"/>
      <c r="D939" s="77"/>
      <c r="E939" s="77"/>
      <c r="G939" s="77"/>
      <c r="H939" s="89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89"/>
    </row>
    <row r="940" spans="1:20" x14ac:dyDescent="0.25">
      <c r="A940" s="77"/>
      <c r="B940" s="77"/>
      <c r="C940" s="89"/>
      <c r="D940" s="77"/>
      <c r="E940" s="77"/>
      <c r="G940" s="77"/>
      <c r="H940" s="89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89"/>
    </row>
    <row r="941" spans="1:20" x14ac:dyDescent="0.25">
      <c r="A941" s="77"/>
      <c r="B941" s="77"/>
      <c r="C941" s="89"/>
      <c r="D941" s="77"/>
      <c r="E941" s="77"/>
      <c r="G941" s="77"/>
      <c r="H941" s="89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89"/>
    </row>
    <row r="942" spans="1:20" x14ac:dyDescent="0.25">
      <c r="A942" s="77"/>
      <c r="B942" s="77"/>
      <c r="C942" s="89"/>
      <c r="D942" s="77"/>
      <c r="E942" s="77"/>
      <c r="G942" s="77"/>
      <c r="H942" s="89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89"/>
    </row>
    <row r="943" spans="1:20" x14ac:dyDescent="0.25">
      <c r="A943" s="77"/>
      <c r="B943" s="77"/>
      <c r="C943" s="89"/>
      <c r="D943" s="77"/>
      <c r="E943" s="77"/>
      <c r="G943" s="77"/>
      <c r="H943" s="89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89"/>
    </row>
    <row r="944" spans="1:20" x14ac:dyDescent="0.25">
      <c r="A944" s="77"/>
      <c r="B944" s="77"/>
      <c r="C944" s="89"/>
      <c r="D944" s="77"/>
      <c r="E944" s="77"/>
      <c r="G944" s="77"/>
      <c r="H944" s="89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89"/>
    </row>
    <row r="945" spans="1:20" x14ac:dyDescent="0.25">
      <c r="A945" s="77"/>
      <c r="B945" s="77"/>
      <c r="C945" s="89"/>
      <c r="D945" s="77"/>
      <c r="E945" s="77"/>
      <c r="G945" s="77"/>
      <c r="H945" s="89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89"/>
    </row>
    <row r="946" spans="1:20" x14ac:dyDescent="0.25">
      <c r="A946" s="77"/>
      <c r="B946" s="77"/>
      <c r="C946" s="89"/>
      <c r="D946" s="77"/>
      <c r="E946" s="77"/>
      <c r="G946" s="77"/>
      <c r="H946" s="89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89"/>
    </row>
    <row r="947" spans="1:20" x14ac:dyDescent="0.25">
      <c r="A947" s="77"/>
      <c r="B947" s="77"/>
      <c r="C947" s="89"/>
      <c r="D947" s="77"/>
      <c r="E947" s="77"/>
      <c r="G947" s="77"/>
      <c r="H947" s="89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89"/>
    </row>
    <row r="948" spans="1:20" x14ac:dyDescent="0.25">
      <c r="A948" s="77"/>
      <c r="B948" s="77"/>
      <c r="C948" s="89"/>
      <c r="D948" s="77"/>
      <c r="E948" s="77"/>
      <c r="G948" s="77"/>
      <c r="H948" s="89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89"/>
    </row>
    <row r="949" spans="1:20" x14ac:dyDescent="0.25">
      <c r="A949" s="77"/>
      <c r="B949" s="77"/>
      <c r="C949" s="89"/>
      <c r="D949" s="77"/>
      <c r="E949" s="77"/>
      <c r="G949" s="77"/>
      <c r="H949" s="89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89"/>
    </row>
    <row r="950" spans="1:20" x14ac:dyDescent="0.25">
      <c r="A950" s="77"/>
      <c r="B950" s="77"/>
      <c r="C950" s="89"/>
      <c r="D950" s="77"/>
      <c r="E950" s="77"/>
      <c r="G950" s="77"/>
      <c r="H950" s="89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89"/>
    </row>
    <row r="951" spans="1:20" x14ac:dyDescent="0.25">
      <c r="A951" s="77"/>
      <c r="B951" s="77"/>
      <c r="C951" s="89"/>
      <c r="D951" s="77"/>
      <c r="E951" s="77"/>
      <c r="G951" s="77"/>
      <c r="H951" s="89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89"/>
    </row>
    <row r="952" spans="1:20" x14ac:dyDescent="0.25">
      <c r="A952" s="77"/>
      <c r="B952" s="77"/>
      <c r="C952" s="89"/>
      <c r="D952" s="77"/>
      <c r="E952" s="77"/>
      <c r="G952" s="77"/>
      <c r="H952" s="89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89"/>
    </row>
    <row r="953" spans="1:20" x14ac:dyDescent="0.25">
      <c r="A953" s="77"/>
      <c r="B953" s="77"/>
      <c r="C953" s="89"/>
      <c r="D953" s="77"/>
      <c r="E953" s="77"/>
      <c r="G953" s="77"/>
      <c r="H953" s="89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89"/>
    </row>
    <row r="954" spans="1:20" x14ac:dyDescent="0.25">
      <c r="A954" s="77"/>
      <c r="B954" s="77"/>
      <c r="C954" s="89"/>
      <c r="D954" s="77"/>
      <c r="E954" s="77"/>
      <c r="G954" s="77"/>
      <c r="H954" s="89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89"/>
    </row>
    <row r="955" spans="1:20" x14ac:dyDescent="0.25">
      <c r="A955" s="77"/>
      <c r="B955" s="77"/>
      <c r="C955" s="89"/>
      <c r="D955" s="77"/>
      <c r="E955" s="77"/>
      <c r="G955" s="77"/>
      <c r="H955" s="89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89"/>
    </row>
    <row r="956" spans="1:20" x14ac:dyDescent="0.25">
      <c r="A956" s="77"/>
      <c r="B956" s="77"/>
      <c r="C956" s="89"/>
      <c r="D956" s="77"/>
      <c r="E956" s="77"/>
      <c r="G956" s="77"/>
      <c r="H956" s="89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89"/>
    </row>
    <row r="957" spans="1:20" x14ac:dyDescent="0.25">
      <c r="A957" s="77"/>
      <c r="B957" s="77"/>
      <c r="C957" s="89"/>
      <c r="D957" s="77"/>
      <c r="E957" s="77"/>
      <c r="G957" s="77"/>
      <c r="H957" s="89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89"/>
    </row>
    <row r="958" spans="1:20" x14ac:dyDescent="0.25">
      <c r="A958" s="77"/>
      <c r="B958" s="77"/>
      <c r="C958" s="89"/>
      <c r="D958" s="77"/>
      <c r="E958" s="77"/>
      <c r="G958" s="77"/>
      <c r="H958" s="89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89"/>
    </row>
    <row r="959" spans="1:20" x14ac:dyDescent="0.25">
      <c r="A959" s="77"/>
      <c r="B959" s="77"/>
      <c r="C959" s="89"/>
      <c r="D959" s="77"/>
      <c r="E959" s="77"/>
      <c r="G959" s="77"/>
      <c r="H959" s="89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89"/>
    </row>
    <row r="960" spans="1:20" x14ac:dyDescent="0.25">
      <c r="A960" s="77"/>
      <c r="B960" s="77"/>
      <c r="C960" s="89"/>
      <c r="D960" s="77"/>
      <c r="E960" s="77"/>
      <c r="G960" s="77"/>
      <c r="H960" s="89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89"/>
    </row>
    <row r="961" spans="1:20" x14ac:dyDescent="0.25">
      <c r="A961" s="77"/>
      <c r="B961" s="77"/>
      <c r="C961" s="89"/>
      <c r="D961" s="77"/>
      <c r="E961" s="77"/>
      <c r="G961" s="77"/>
      <c r="H961" s="89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89"/>
    </row>
    <row r="962" spans="1:20" x14ac:dyDescent="0.25">
      <c r="A962" s="77"/>
      <c r="B962" s="77"/>
      <c r="C962" s="89"/>
      <c r="D962" s="77"/>
      <c r="E962" s="77"/>
      <c r="G962" s="77"/>
      <c r="H962" s="89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89"/>
    </row>
    <row r="963" spans="1:20" x14ac:dyDescent="0.25">
      <c r="A963" s="77"/>
      <c r="B963" s="77"/>
      <c r="C963" s="89"/>
      <c r="D963" s="77"/>
      <c r="E963" s="77"/>
      <c r="G963" s="77"/>
      <c r="H963" s="89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89"/>
    </row>
    <row r="964" spans="1:20" x14ac:dyDescent="0.25">
      <c r="A964" s="77"/>
      <c r="B964" s="77"/>
      <c r="C964" s="89"/>
      <c r="D964" s="77"/>
      <c r="E964" s="77"/>
      <c r="G964" s="77"/>
      <c r="H964" s="89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89"/>
    </row>
    <row r="965" spans="1:20" x14ac:dyDescent="0.25">
      <c r="A965" s="77"/>
      <c r="B965" s="77"/>
      <c r="C965" s="89"/>
      <c r="D965" s="77"/>
      <c r="E965" s="77"/>
      <c r="G965" s="77"/>
      <c r="H965" s="89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89"/>
    </row>
    <row r="966" spans="1:20" x14ac:dyDescent="0.25">
      <c r="A966" s="77"/>
      <c r="B966" s="77"/>
      <c r="C966" s="89"/>
      <c r="D966" s="77"/>
      <c r="E966" s="77"/>
      <c r="G966" s="77"/>
      <c r="H966" s="89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89"/>
    </row>
    <row r="967" spans="1:20" x14ac:dyDescent="0.25">
      <c r="A967" s="77"/>
      <c r="B967" s="77"/>
      <c r="C967" s="89"/>
      <c r="D967" s="77"/>
      <c r="E967" s="77"/>
      <c r="G967" s="77"/>
      <c r="H967" s="89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89"/>
    </row>
    <row r="968" spans="1:20" x14ac:dyDescent="0.25">
      <c r="A968" s="77"/>
      <c r="B968" s="77"/>
      <c r="C968" s="89"/>
      <c r="D968" s="77"/>
      <c r="E968" s="77"/>
      <c r="G968" s="77"/>
      <c r="H968" s="89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89"/>
    </row>
    <row r="969" spans="1:20" x14ac:dyDescent="0.25">
      <c r="A969" s="77"/>
      <c r="B969" s="77"/>
      <c r="C969" s="89"/>
      <c r="D969" s="77"/>
      <c r="E969" s="77"/>
      <c r="G969" s="77"/>
      <c r="H969" s="89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89"/>
    </row>
    <row r="970" spans="1:20" x14ac:dyDescent="0.25">
      <c r="A970" s="77"/>
      <c r="B970" s="77"/>
      <c r="C970" s="89"/>
      <c r="D970" s="77"/>
      <c r="E970" s="77"/>
      <c r="G970" s="77"/>
      <c r="H970" s="89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89"/>
    </row>
    <row r="971" spans="1:20" x14ac:dyDescent="0.25">
      <c r="A971" s="77"/>
      <c r="B971" s="77"/>
      <c r="C971" s="89"/>
      <c r="D971" s="77"/>
      <c r="E971" s="77"/>
      <c r="G971" s="77"/>
      <c r="H971" s="89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89"/>
    </row>
    <row r="972" spans="1:20" x14ac:dyDescent="0.25">
      <c r="A972" s="77"/>
      <c r="B972" s="77"/>
      <c r="C972" s="89"/>
      <c r="D972" s="77"/>
      <c r="E972" s="77"/>
      <c r="G972" s="77"/>
      <c r="H972" s="89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89"/>
    </row>
    <row r="973" spans="1:20" x14ac:dyDescent="0.25">
      <c r="A973" s="77"/>
      <c r="B973" s="77"/>
      <c r="C973" s="89"/>
      <c r="D973" s="77"/>
      <c r="E973" s="77"/>
      <c r="G973" s="77"/>
      <c r="H973" s="89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89"/>
    </row>
    <row r="974" spans="1:20" x14ac:dyDescent="0.25">
      <c r="A974" s="77"/>
      <c r="B974" s="77"/>
      <c r="C974" s="89"/>
      <c r="D974" s="77"/>
      <c r="E974" s="77"/>
      <c r="G974" s="77"/>
      <c r="H974" s="89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89"/>
    </row>
    <row r="975" spans="1:20" x14ac:dyDescent="0.25">
      <c r="A975" s="77"/>
      <c r="B975" s="77"/>
      <c r="C975" s="89"/>
      <c r="D975" s="77"/>
      <c r="E975" s="77"/>
      <c r="G975" s="77"/>
      <c r="H975" s="89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89"/>
    </row>
    <row r="976" spans="1:20" x14ac:dyDescent="0.25">
      <c r="A976" s="77"/>
      <c r="B976" s="77"/>
      <c r="C976" s="89"/>
      <c r="D976" s="77"/>
      <c r="E976" s="77"/>
      <c r="G976" s="77"/>
      <c r="H976" s="89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89"/>
    </row>
    <row r="977" spans="1:20" x14ac:dyDescent="0.25">
      <c r="A977" s="77"/>
      <c r="B977" s="77"/>
      <c r="C977" s="89"/>
      <c r="D977" s="77"/>
      <c r="E977" s="77"/>
      <c r="G977" s="77"/>
      <c r="H977" s="89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89"/>
    </row>
    <row r="978" spans="1:20" x14ac:dyDescent="0.25">
      <c r="A978" s="77"/>
      <c r="B978" s="77"/>
      <c r="C978" s="89"/>
      <c r="D978" s="77"/>
      <c r="E978" s="77"/>
      <c r="G978" s="77"/>
      <c r="H978" s="89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89"/>
    </row>
    <row r="979" spans="1:20" x14ac:dyDescent="0.25">
      <c r="A979" s="77"/>
      <c r="B979" s="77"/>
      <c r="C979" s="89"/>
      <c r="D979" s="77"/>
      <c r="E979" s="77"/>
      <c r="G979" s="77"/>
      <c r="H979" s="89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89"/>
    </row>
    <row r="980" spans="1:20" x14ac:dyDescent="0.25">
      <c r="A980" s="77"/>
      <c r="B980" s="77"/>
      <c r="C980" s="89"/>
      <c r="D980" s="77"/>
      <c r="E980" s="77"/>
      <c r="G980" s="77"/>
      <c r="H980" s="89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89"/>
    </row>
    <row r="981" spans="1:20" x14ac:dyDescent="0.25">
      <c r="A981" s="77"/>
      <c r="B981" s="77"/>
      <c r="C981" s="89"/>
      <c r="D981" s="77"/>
      <c r="E981" s="77"/>
      <c r="G981" s="77"/>
      <c r="H981" s="89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89"/>
    </row>
    <row r="982" spans="1:20" x14ac:dyDescent="0.25">
      <c r="A982" s="77"/>
      <c r="B982" s="77"/>
      <c r="C982" s="89"/>
      <c r="D982" s="77"/>
      <c r="E982" s="77"/>
      <c r="G982" s="77"/>
      <c r="H982" s="89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89"/>
    </row>
    <row r="983" spans="1:20" x14ac:dyDescent="0.25">
      <c r="A983" s="77"/>
      <c r="B983" s="77"/>
      <c r="C983" s="89"/>
      <c r="D983" s="77"/>
      <c r="E983" s="77"/>
      <c r="G983" s="77"/>
      <c r="H983" s="89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89"/>
    </row>
    <row r="984" spans="1:20" x14ac:dyDescent="0.25">
      <c r="A984" s="77"/>
      <c r="B984" s="77"/>
      <c r="C984" s="89"/>
      <c r="D984" s="77"/>
      <c r="E984" s="77"/>
      <c r="G984" s="77"/>
      <c r="H984" s="89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89"/>
    </row>
    <row r="985" spans="1:20" x14ac:dyDescent="0.25">
      <c r="A985" s="77"/>
      <c r="B985" s="77"/>
      <c r="C985" s="89"/>
      <c r="D985" s="77"/>
      <c r="E985" s="77"/>
      <c r="G985" s="77"/>
      <c r="H985" s="89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89"/>
    </row>
    <row r="986" spans="1:20" x14ac:dyDescent="0.25">
      <c r="A986" s="77"/>
      <c r="B986" s="77"/>
      <c r="C986" s="89"/>
      <c r="D986" s="77"/>
      <c r="E986" s="77"/>
      <c r="G986" s="77"/>
      <c r="H986" s="89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89"/>
    </row>
    <row r="987" spans="1:20" x14ac:dyDescent="0.25">
      <c r="A987" s="77"/>
      <c r="B987" s="77"/>
      <c r="C987" s="89"/>
      <c r="D987" s="77"/>
      <c r="E987" s="77"/>
      <c r="G987" s="77"/>
      <c r="H987" s="89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89"/>
    </row>
    <row r="988" spans="1:20" x14ac:dyDescent="0.25">
      <c r="A988" s="77"/>
      <c r="B988" s="77"/>
      <c r="C988" s="89"/>
      <c r="D988" s="77"/>
      <c r="E988" s="77"/>
      <c r="G988" s="77"/>
      <c r="H988" s="89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89"/>
    </row>
    <row r="989" spans="1:20" x14ac:dyDescent="0.25">
      <c r="A989" s="77"/>
      <c r="B989" s="77"/>
      <c r="C989" s="89"/>
      <c r="D989" s="77"/>
      <c r="E989" s="77"/>
      <c r="G989" s="77"/>
      <c r="H989" s="89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89"/>
    </row>
    <row r="990" spans="1:20" x14ac:dyDescent="0.25">
      <c r="A990" s="77"/>
      <c r="B990" s="77"/>
      <c r="C990" s="89"/>
      <c r="D990" s="77"/>
      <c r="E990" s="77"/>
      <c r="G990" s="77"/>
      <c r="H990" s="89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89"/>
    </row>
    <row r="991" spans="1:20" x14ac:dyDescent="0.25">
      <c r="A991" s="77"/>
      <c r="B991" s="77"/>
      <c r="C991" s="89"/>
      <c r="D991" s="77"/>
      <c r="E991" s="77"/>
      <c r="G991" s="77"/>
      <c r="H991" s="89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89"/>
    </row>
    <row r="992" spans="1:20" x14ac:dyDescent="0.25">
      <c r="A992" s="77"/>
      <c r="B992" s="77"/>
      <c r="C992" s="89"/>
      <c r="D992" s="77"/>
      <c r="E992" s="77"/>
      <c r="G992" s="77"/>
      <c r="H992" s="89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89"/>
    </row>
    <row r="993" spans="1:20" x14ac:dyDescent="0.25">
      <c r="A993" s="77"/>
      <c r="B993" s="77"/>
      <c r="C993" s="89"/>
      <c r="D993" s="77"/>
      <c r="E993" s="77"/>
      <c r="G993" s="77"/>
      <c r="H993" s="89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89"/>
    </row>
    <row r="994" spans="1:20" x14ac:dyDescent="0.25">
      <c r="A994" s="77"/>
      <c r="B994" s="77"/>
      <c r="C994" s="89"/>
      <c r="D994" s="77"/>
      <c r="E994" s="77"/>
      <c r="G994" s="77"/>
      <c r="H994" s="89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89"/>
    </row>
    <row r="995" spans="1:20" x14ac:dyDescent="0.25">
      <c r="A995" s="77"/>
      <c r="B995" s="77"/>
      <c r="C995" s="89"/>
      <c r="D995" s="77"/>
      <c r="E995" s="77"/>
      <c r="G995" s="77"/>
      <c r="H995" s="89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89"/>
    </row>
    <row r="996" spans="1:20" x14ac:dyDescent="0.25">
      <c r="A996" s="77"/>
      <c r="B996" s="77"/>
      <c r="C996" s="89"/>
      <c r="D996" s="77"/>
      <c r="E996" s="77"/>
      <c r="G996" s="77"/>
      <c r="H996" s="89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89"/>
    </row>
    <row r="997" spans="1:20" x14ac:dyDescent="0.25">
      <c r="A997" s="77"/>
      <c r="B997" s="77"/>
      <c r="C997" s="89"/>
      <c r="D997" s="77"/>
      <c r="E997" s="77"/>
      <c r="G997" s="77"/>
      <c r="H997" s="89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89"/>
    </row>
    <row r="998" spans="1:20" x14ac:dyDescent="0.25">
      <c r="A998" s="77"/>
      <c r="B998" s="77"/>
      <c r="C998" s="89"/>
      <c r="D998" s="77"/>
      <c r="E998" s="77"/>
      <c r="G998" s="77"/>
      <c r="H998" s="89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89"/>
    </row>
    <row r="999" spans="1:20" x14ac:dyDescent="0.25">
      <c r="A999" s="77"/>
      <c r="B999" s="77"/>
      <c r="C999" s="89"/>
      <c r="D999" s="77"/>
      <c r="E999" s="77"/>
      <c r="G999" s="77"/>
      <c r="H999" s="89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89"/>
    </row>
    <row r="1000" spans="1:20" x14ac:dyDescent="0.25">
      <c r="A1000" s="77"/>
      <c r="B1000" s="77"/>
      <c r="C1000" s="89"/>
      <c r="D1000" s="77"/>
      <c r="E1000" s="77"/>
      <c r="G1000" s="77"/>
      <c r="H1000" s="89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89"/>
    </row>
    <row r="1001" spans="1:20" x14ac:dyDescent="0.25">
      <c r="A1001" s="77"/>
      <c r="B1001" s="77"/>
      <c r="C1001" s="89"/>
      <c r="D1001" s="77"/>
      <c r="E1001" s="77"/>
      <c r="G1001" s="77"/>
      <c r="H1001" s="89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89"/>
    </row>
    <row r="1002" spans="1:20" x14ac:dyDescent="0.25">
      <c r="A1002" s="77"/>
      <c r="B1002" s="77"/>
      <c r="C1002" s="89"/>
      <c r="D1002" s="77"/>
      <c r="E1002" s="77"/>
      <c r="G1002" s="77"/>
      <c r="H1002" s="89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89"/>
    </row>
    <row r="1003" spans="1:20" x14ac:dyDescent="0.25">
      <c r="A1003" s="77"/>
      <c r="B1003" s="77"/>
      <c r="C1003" s="89"/>
      <c r="D1003" s="77"/>
      <c r="E1003" s="77"/>
      <c r="G1003" s="77"/>
      <c r="H1003" s="89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89"/>
    </row>
    <row r="1004" spans="1:20" x14ac:dyDescent="0.25">
      <c r="A1004" s="77"/>
      <c r="B1004" s="77"/>
      <c r="C1004" s="89"/>
      <c r="D1004" s="77"/>
      <c r="E1004" s="77"/>
      <c r="G1004" s="77"/>
      <c r="H1004" s="89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89"/>
    </row>
    <row r="1005" spans="1:20" x14ac:dyDescent="0.25">
      <c r="A1005" s="77"/>
      <c r="B1005" s="77"/>
      <c r="C1005" s="89"/>
      <c r="D1005" s="77"/>
      <c r="E1005" s="77"/>
      <c r="G1005" s="77"/>
      <c r="H1005" s="89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89"/>
    </row>
    <row r="1006" spans="1:20" x14ac:dyDescent="0.25">
      <c r="A1006" s="77"/>
      <c r="B1006" s="77"/>
      <c r="C1006" s="89"/>
      <c r="D1006" s="77"/>
      <c r="E1006" s="77"/>
      <c r="G1006" s="77"/>
      <c r="H1006" s="89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89"/>
    </row>
    <row r="1007" spans="1:20" x14ac:dyDescent="0.25">
      <c r="A1007" s="77"/>
      <c r="B1007" s="77"/>
      <c r="C1007" s="89"/>
      <c r="D1007" s="77"/>
      <c r="E1007" s="77"/>
      <c r="G1007" s="77"/>
      <c r="H1007" s="89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89"/>
    </row>
  </sheetData>
  <mergeCells count="9">
    <mergeCell ref="A47:B47"/>
    <mergeCell ref="A2:T2"/>
    <mergeCell ref="S1:T1"/>
    <mergeCell ref="A4:B6"/>
    <mergeCell ref="C4:G4"/>
    <mergeCell ref="H4:O4"/>
    <mergeCell ref="P4:R4"/>
    <mergeCell ref="S4:S5"/>
    <mergeCell ref="T4:T6"/>
  </mergeCells>
  <pageMargins left="0.98425196850393704" right="0.98425196850393704" top="0.98425196850393704" bottom="0.98425196850393704" header="0.51181102362204722" footer="0.51181102362204722"/>
  <pageSetup paperSize="9" scale="39" fitToHeight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819C-8858-4135-B5E4-EF7AA5241840}">
  <sheetPr>
    <pageSetUpPr fitToPage="1"/>
  </sheetPr>
  <dimension ref="A2:CM54"/>
  <sheetViews>
    <sheetView view="pageBreakPreview" zoomScale="70" zoomScaleNormal="80" zoomScaleSheetLayoutView="70" workbookViewId="0">
      <pane xSplit="2" ySplit="5" topLeftCell="C6" activePane="bottomRight" state="frozen"/>
      <selection activeCell="R28" sqref="R28"/>
      <selection pane="topRight" activeCell="R28" sqref="R28"/>
      <selection pane="bottomLeft" activeCell="R28" sqref="R28"/>
      <selection pane="bottomRight" activeCell="A3" sqref="A3"/>
    </sheetView>
  </sheetViews>
  <sheetFormatPr defaultColWidth="11.140625" defaultRowHeight="12.75" x14ac:dyDescent="0.2"/>
  <cols>
    <col min="1" max="1" width="9.5703125" style="76" customWidth="1"/>
    <col min="2" max="2" width="41.140625" style="144" bestFit="1" customWidth="1"/>
    <col min="3" max="3" width="12.5703125" style="76" bestFit="1" customWidth="1"/>
    <col min="4" max="4" width="14.5703125" style="76" customWidth="1"/>
    <col min="5" max="5" width="16.140625" style="76" customWidth="1"/>
    <col min="6" max="6" width="14.5703125" style="76" customWidth="1"/>
    <col min="7" max="7" width="12" style="75" bestFit="1" customWidth="1"/>
    <col min="8" max="8" width="12.28515625" style="76" bestFit="1" customWidth="1"/>
    <col min="9" max="9" width="15.5703125" style="76" bestFit="1" customWidth="1"/>
    <col min="10" max="10" width="8" style="76" bestFit="1" customWidth="1"/>
    <col min="11" max="11" width="13.28515625" style="75" bestFit="1" customWidth="1"/>
    <col min="12" max="12" width="10.85546875" style="76" bestFit="1" customWidth="1"/>
    <col min="13" max="13" width="13.28515625" style="76" bestFit="1" customWidth="1"/>
    <col min="14" max="14" width="12.5703125" style="76" bestFit="1" customWidth="1"/>
    <col min="15" max="15" width="13.7109375" style="76" bestFit="1" customWidth="1"/>
    <col min="16" max="16" width="10.85546875" style="76" customWidth="1"/>
    <col min="17" max="17" width="14.28515625" style="75" customWidth="1"/>
    <col min="18" max="19" width="12.28515625" style="76" customWidth="1"/>
    <col min="20" max="20" width="12.42578125" style="76" bestFit="1" customWidth="1"/>
    <col min="21" max="21" width="14.7109375" style="75" customWidth="1"/>
    <col min="22" max="22" width="13.140625" style="76" customWidth="1"/>
    <col min="23" max="23" width="10.140625" style="76" customWidth="1"/>
    <col min="24" max="24" width="13.5703125" style="76" customWidth="1"/>
    <col min="25" max="26" width="15.5703125" style="75" customWidth="1"/>
    <col min="27" max="29" width="15.5703125" style="76" customWidth="1"/>
    <col min="30" max="30" width="9.5703125" style="76" customWidth="1"/>
    <col min="31" max="31" width="10.5703125" style="75" customWidth="1"/>
    <col min="32" max="32" width="10.85546875" style="76" customWidth="1"/>
    <col min="33" max="33" width="11.42578125" style="76" customWidth="1"/>
    <col min="34" max="34" width="10.7109375" style="76" customWidth="1"/>
    <col min="35" max="35" width="10.140625" style="75" customWidth="1"/>
    <col min="36" max="37" width="15.5703125" style="75" customWidth="1"/>
    <col min="38" max="16384" width="11.140625" style="134"/>
  </cols>
  <sheetData>
    <row r="2" spans="1:38" ht="14.25" x14ac:dyDescent="0.2">
      <c r="A2" s="180" t="s">
        <v>265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</row>
    <row r="4" spans="1:38" x14ac:dyDescent="0.2">
      <c r="A4" s="131"/>
      <c r="B4" s="132"/>
      <c r="C4" s="78" t="s">
        <v>107</v>
      </c>
      <c r="D4" s="80" t="s">
        <v>109</v>
      </c>
      <c r="E4" s="80" t="s">
        <v>110</v>
      </c>
      <c r="F4" s="80" t="s">
        <v>112</v>
      </c>
      <c r="G4" s="78" t="s">
        <v>114</v>
      </c>
      <c r="H4" s="80" t="s">
        <v>116</v>
      </c>
      <c r="I4" s="80" t="s">
        <v>118</v>
      </c>
      <c r="J4" s="80" t="s">
        <v>120</v>
      </c>
      <c r="K4" s="78" t="s">
        <v>255</v>
      </c>
      <c r="L4" s="80" t="s">
        <v>124</v>
      </c>
      <c r="M4" s="80" t="s">
        <v>126</v>
      </c>
      <c r="N4" s="80" t="s">
        <v>128</v>
      </c>
      <c r="O4" s="80" t="s">
        <v>130</v>
      </c>
      <c r="P4" s="80" t="s">
        <v>132</v>
      </c>
      <c r="Q4" s="78" t="s">
        <v>134</v>
      </c>
      <c r="R4" s="80" t="s">
        <v>136</v>
      </c>
      <c r="S4" s="80" t="s">
        <v>138</v>
      </c>
      <c r="T4" s="80" t="s">
        <v>256</v>
      </c>
      <c r="U4" s="78" t="s">
        <v>142</v>
      </c>
      <c r="V4" s="80" t="s">
        <v>144</v>
      </c>
      <c r="W4" s="80" t="s">
        <v>146</v>
      </c>
      <c r="X4" s="80" t="s">
        <v>148</v>
      </c>
      <c r="Y4" s="78" t="s">
        <v>150</v>
      </c>
      <c r="Z4" s="78" t="s">
        <v>152</v>
      </c>
      <c r="AA4" s="80" t="s">
        <v>154</v>
      </c>
      <c r="AB4" s="80" t="s">
        <v>156</v>
      </c>
      <c r="AC4" s="80" t="s">
        <v>158</v>
      </c>
      <c r="AD4" s="80" t="s">
        <v>160</v>
      </c>
      <c r="AE4" s="78" t="s">
        <v>162</v>
      </c>
      <c r="AF4" s="80" t="s">
        <v>164</v>
      </c>
      <c r="AG4" s="80" t="s">
        <v>166</v>
      </c>
      <c r="AH4" s="80" t="s">
        <v>168</v>
      </c>
      <c r="AI4" s="78" t="s">
        <v>170</v>
      </c>
      <c r="AJ4" s="133" t="s">
        <v>172</v>
      </c>
      <c r="AK4" s="204" t="s">
        <v>99</v>
      </c>
    </row>
    <row r="5" spans="1:38" ht="147.94999999999999" customHeight="1" x14ac:dyDescent="0.2">
      <c r="A5" s="131"/>
      <c r="B5" s="132"/>
      <c r="C5" s="135" t="s">
        <v>257</v>
      </c>
      <c r="D5" s="79" t="s">
        <v>108</v>
      </c>
      <c r="E5" s="79" t="s">
        <v>111</v>
      </c>
      <c r="F5" s="79" t="s">
        <v>113</v>
      </c>
      <c r="G5" s="78" t="s">
        <v>115</v>
      </c>
      <c r="H5" s="79" t="s">
        <v>117</v>
      </c>
      <c r="I5" s="79" t="s">
        <v>119</v>
      </c>
      <c r="J5" s="79" t="s">
        <v>121</v>
      </c>
      <c r="K5" s="78" t="s">
        <v>123</v>
      </c>
      <c r="L5" s="79" t="s">
        <v>125</v>
      </c>
      <c r="M5" s="79" t="s">
        <v>127</v>
      </c>
      <c r="N5" s="79" t="s">
        <v>129</v>
      </c>
      <c r="O5" s="79" t="s">
        <v>131</v>
      </c>
      <c r="P5" s="79" t="s">
        <v>133</v>
      </c>
      <c r="Q5" s="135" t="s">
        <v>135</v>
      </c>
      <c r="R5" s="79" t="s">
        <v>137</v>
      </c>
      <c r="S5" s="79" t="s">
        <v>139</v>
      </c>
      <c r="T5" s="79" t="s">
        <v>258</v>
      </c>
      <c r="U5" s="135" t="s">
        <v>143</v>
      </c>
      <c r="V5" s="79" t="s">
        <v>145</v>
      </c>
      <c r="W5" s="79" t="s">
        <v>147</v>
      </c>
      <c r="X5" s="79" t="s">
        <v>149</v>
      </c>
      <c r="Y5" s="135" t="s">
        <v>151</v>
      </c>
      <c r="Z5" s="135" t="s">
        <v>153</v>
      </c>
      <c r="AA5" s="79" t="s">
        <v>155</v>
      </c>
      <c r="AB5" s="79" t="s">
        <v>157</v>
      </c>
      <c r="AC5" s="79" t="s">
        <v>159</v>
      </c>
      <c r="AD5" s="79" t="s">
        <v>259</v>
      </c>
      <c r="AE5" s="135" t="s">
        <v>163</v>
      </c>
      <c r="AF5" s="79" t="s">
        <v>165</v>
      </c>
      <c r="AG5" s="79" t="s">
        <v>167</v>
      </c>
      <c r="AH5" s="79" t="s">
        <v>169</v>
      </c>
      <c r="AI5" s="135" t="s">
        <v>171</v>
      </c>
      <c r="AJ5" s="135" t="s">
        <v>173</v>
      </c>
      <c r="AK5" s="204"/>
    </row>
    <row r="6" spans="1:38" x14ac:dyDescent="0.2">
      <c r="A6" s="136" t="s">
        <v>176</v>
      </c>
      <c r="B6" s="136" t="s">
        <v>177</v>
      </c>
      <c r="C6" s="88">
        <v>1635652692.7309399</v>
      </c>
      <c r="D6" s="88">
        <v>1209161682.4244399</v>
      </c>
      <c r="E6" s="88">
        <v>61360805.154269993</v>
      </c>
      <c r="F6" s="88">
        <v>365130205.15222991</v>
      </c>
      <c r="G6" s="88">
        <v>0</v>
      </c>
      <c r="H6" s="88">
        <v>0</v>
      </c>
      <c r="I6" s="88">
        <v>0</v>
      </c>
      <c r="J6" s="88">
        <v>0</v>
      </c>
      <c r="K6" s="88">
        <v>1234825056.5587301</v>
      </c>
      <c r="L6" s="88">
        <v>486151990.75078017</v>
      </c>
      <c r="M6" s="88">
        <v>138417595.57632002</v>
      </c>
      <c r="N6" s="88">
        <v>327492679.81055999</v>
      </c>
      <c r="O6" s="88">
        <v>282762790.42106992</v>
      </c>
      <c r="P6" s="88">
        <v>0</v>
      </c>
      <c r="Q6" s="88">
        <v>12841731.51719</v>
      </c>
      <c r="R6" s="88">
        <v>0</v>
      </c>
      <c r="S6" s="88">
        <v>12841731.51719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4288581.36228</v>
      </c>
      <c r="Z6" s="88">
        <v>0</v>
      </c>
      <c r="AA6" s="88">
        <v>0</v>
      </c>
      <c r="AB6" s="88">
        <v>0</v>
      </c>
      <c r="AC6" s="88">
        <v>0</v>
      </c>
      <c r="AD6" s="88">
        <v>0</v>
      </c>
      <c r="AE6" s="88">
        <v>20260184.551449999</v>
      </c>
      <c r="AF6" s="88">
        <v>0</v>
      </c>
      <c r="AG6" s="88">
        <v>20260184.551449999</v>
      </c>
      <c r="AH6" s="88">
        <v>0</v>
      </c>
      <c r="AI6" s="88">
        <v>0</v>
      </c>
      <c r="AJ6" s="88">
        <v>0</v>
      </c>
      <c r="AK6" s="88">
        <v>2907868246.7205896</v>
      </c>
      <c r="AL6" s="137"/>
    </row>
    <row r="7" spans="1:38" x14ac:dyDescent="0.2">
      <c r="A7" s="138" t="s">
        <v>178</v>
      </c>
      <c r="B7" s="139" t="s">
        <v>179</v>
      </c>
      <c r="C7" s="88">
        <v>1202654212.6046999</v>
      </c>
      <c r="D7" s="92">
        <v>793696076.71965003</v>
      </c>
      <c r="E7" s="92">
        <v>61360805.154269993</v>
      </c>
      <c r="F7" s="92">
        <v>347597330.73077989</v>
      </c>
      <c r="G7" s="88">
        <v>0</v>
      </c>
      <c r="H7" s="92">
        <v>0</v>
      </c>
      <c r="I7" s="92">
        <v>0</v>
      </c>
      <c r="J7" s="92">
        <v>0</v>
      </c>
      <c r="K7" s="88">
        <v>68571613.08484</v>
      </c>
      <c r="L7" s="92">
        <v>7858665.8211499993</v>
      </c>
      <c r="M7" s="92">
        <v>0</v>
      </c>
      <c r="N7" s="92">
        <v>16766328.239220001</v>
      </c>
      <c r="O7" s="92">
        <v>43946619.024470009</v>
      </c>
      <c r="P7" s="92">
        <v>0</v>
      </c>
      <c r="Q7" s="88">
        <v>12833134.61294</v>
      </c>
      <c r="R7" s="92">
        <v>0</v>
      </c>
      <c r="S7" s="92">
        <v>12833134.61294</v>
      </c>
      <c r="T7" s="92">
        <v>0</v>
      </c>
      <c r="U7" s="88">
        <v>0</v>
      </c>
      <c r="V7" s="92">
        <v>0</v>
      </c>
      <c r="W7" s="92">
        <v>0</v>
      </c>
      <c r="X7" s="92">
        <v>0</v>
      </c>
      <c r="Y7" s="92">
        <v>188335.60679999998</v>
      </c>
      <c r="Z7" s="88">
        <v>0</v>
      </c>
      <c r="AA7" s="92">
        <v>0</v>
      </c>
      <c r="AB7" s="92">
        <v>0</v>
      </c>
      <c r="AC7" s="92">
        <v>0</v>
      </c>
      <c r="AD7" s="92">
        <v>0</v>
      </c>
      <c r="AE7" s="88">
        <v>17508920.520029999</v>
      </c>
      <c r="AF7" s="92">
        <v>0</v>
      </c>
      <c r="AG7" s="92">
        <v>17508920.520029999</v>
      </c>
      <c r="AH7" s="92">
        <v>0</v>
      </c>
      <c r="AI7" s="92">
        <v>0</v>
      </c>
      <c r="AJ7" s="92">
        <v>0</v>
      </c>
      <c r="AK7" s="88">
        <v>1301756216.4293098</v>
      </c>
      <c r="AL7" s="137"/>
    </row>
    <row r="8" spans="1:38" x14ac:dyDescent="0.2">
      <c r="A8" s="138" t="s">
        <v>180</v>
      </c>
      <c r="B8" s="139" t="s">
        <v>181</v>
      </c>
      <c r="C8" s="88">
        <v>27035541.308569998</v>
      </c>
      <c r="D8" s="92">
        <v>19218749.39226</v>
      </c>
      <c r="E8" s="92">
        <v>0</v>
      </c>
      <c r="F8" s="92">
        <v>7816791.9163099984</v>
      </c>
      <c r="G8" s="88">
        <v>0</v>
      </c>
      <c r="H8" s="92">
        <v>0</v>
      </c>
      <c r="I8" s="92">
        <v>0</v>
      </c>
      <c r="J8" s="92">
        <v>0</v>
      </c>
      <c r="K8" s="88">
        <v>46237782.957639992</v>
      </c>
      <c r="L8" s="92">
        <v>24099860.118540011</v>
      </c>
      <c r="M8" s="92">
        <v>8446.7340199999999</v>
      </c>
      <c r="N8" s="92">
        <v>8857209.9175299965</v>
      </c>
      <c r="O8" s="92">
        <v>13272266.18754999</v>
      </c>
      <c r="P8" s="92">
        <v>0</v>
      </c>
      <c r="Q8" s="88">
        <v>0</v>
      </c>
      <c r="R8" s="92">
        <v>0</v>
      </c>
      <c r="S8" s="92">
        <v>0</v>
      </c>
      <c r="T8" s="92">
        <v>0</v>
      </c>
      <c r="U8" s="88">
        <v>0</v>
      </c>
      <c r="V8" s="92">
        <v>0</v>
      </c>
      <c r="W8" s="92">
        <v>0</v>
      </c>
      <c r="X8" s="92">
        <v>0</v>
      </c>
      <c r="Y8" s="92">
        <v>0</v>
      </c>
      <c r="Z8" s="88">
        <v>0</v>
      </c>
      <c r="AA8" s="92">
        <v>0</v>
      </c>
      <c r="AB8" s="92">
        <v>0</v>
      </c>
      <c r="AC8" s="92">
        <v>0</v>
      </c>
      <c r="AD8" s="92">
        <v>0</v>
      </c>
      <c r="AE8" s="88">
        <v>777118.92611</v>
      </c>
      <c r="AF8" s="92">
        <v>0</v>
      </c>
      <c r="AG8" s="92">
        <v>777118.92611</v>
      </c>
      <c r="AH8" s="92">
        <v>0</v>
      </c>
      <c r="AI8" s="92">
        <v>0</v>
      </c>
      <c r="AJ8" s="92">
        <v>0</v>
      </c>
      <c r="AK8" s="88">
        <v>74050443.192319989</v>
      </c>
      <c r="AL8" s="137"/>
    </row>
    <row r="9" spans="1:38" x14ac:dyDescent="0.2">
      <c r="A9" s="138" t="s">
        <v>182</v>
      </c>
      <c r="B9" s="139" t="s">
        <v>183</v>
      </c>
      <c r="C9" s="88">
        <v>405962938.81767005</v>
      </c>
      <c r="D9" s="92">
        <v>396246856.31253004</v>
      </c>
      <c r="E9" s="92">
        <v>0</v>
      </c>
      <c r="F9" s="92">
        <v>9716082.505140001</v>
      </c>
      <c r="G9" s="88">
        <v>0</v>
      </c>
      <c r="H9" s="92">
        <v>0</v>
      </c>
      <c r="I9" s="92">
        <v>0</v>
      </c>
      <c r="J9" s="92">
        <v>0</v>
      </c>
      <c r="K9" s="88">
        <v>1120015660.5162501</v>
      </c>
      <c r="L9" s="92">
        <v>454193464.81109017</v>
      </c>
      <c r="M9" s="92">
        <v>138409148.84230003</v>
      </c>
      <c r="N9" s="92">
        <v>301869141.65380996</v>
      </c>
      <c r="O9" s="92">
        <v>225543905.20904994</v>
      </c>
      <c r="P9" s="92">
        <v>0</v>
      </c>
      <c r="Q9" s="92">
        <v>8596.9042499999996</v>
      </c>
      <c r="R9" s="92">
        <v>0</v>
      </c>
      <c r="S9" s="92">
        <v>8596.9042499999996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4100245.7554800003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1974145.1053099998</v>
      </c>
      <c r="AF9" s="92">
        <v>0</v>
      </c>
      <c r="AG9" s="92">
        <v>1974145.1053099998</v>
      </c>
      <c r="AH9" s="92">
        <v>0</v>
      </c>
      <c r="AI9" s="92">
        <v>0</v>
      </c>
      <c r="AJ9" s="92">
        <v>0</v>
      </c>
      <c r="AK9" s="88">
        <v>1532061587.0989602</v>
      </c>
      <c r="AL9" s="137"/>
    </row>
    <row r="10" spans="1:38" ht="25.5" x14ac:dyDescent="0.2">
      <c r="A10" s="140" t="s">
        <v>184</v>
      </c>
      <c r="B10" s="139" t="s">
        <v>185</v>
      </c>
      <c r="C10" s="88">
        <v>277171871.17666012</v>
      </c>
      <c r="D10" s="92">
        <v>275346274.6973601</v>
      </c>
      <c r="E10" s="92">
        <v>0</v>
      </c>
      <c r="F10" s="92">
        <v>1825596.4792999998</v>
      </c>
      <c r="G10" s="88">
        <v>0</v>
      </c>
      <c r="H10" s="92">
        <v>0</v>
      </c>
      <c r="I10" s="92">
        <v>0</v>
      </c>
      <c r="J10" s="92">
        <v>0</v>
      </c>
      <c r="K10" s="88">
        <v>428150294.35420012</v>
      </c>
      <c r="L10" s="92">
        <v>347711097.76543015</v>
      </c>
      <c r="M10" s="92">
        <v>63147.192809999993</v>
      </c>
      <c r="N10" s="92">
        <v>7320341.5637399964</v>
      </c>
      <c r="O10" s="92">
        <v>73055707.832219943</v>
      </c>
      <c r="P10" s="92">
        <v>0</v>
      </c>
      <c r="Q10" s="88">
        <v>0</v>
      </c>
      <c r="R10" s="92">
        <v>0</v>
      </c>
      <c r="S10" s="92">
        <v>0</v>
      </c>
      <c r="T10" s="92">
        <v>0</v>
      </c>
      <c r="U10" s="88">
        <v>0</v>
      </c>
      <c r="V10" s="92">
        <v>0</v>
      </c>
      <c r="W10" s="92">
        <v>0</v>
      </c>
      <c r="X10" s="92">
        <v>0</v>
      </c>
      <c r="Y10" s="92">
        <v>4100245.7554800003</v>
      </c>
      <c r="Z10" s="88">
        <v>0</v>
      </c>
      <c r="AA10" s="92">
        <v>0</v>
      </c>
      <c r="AB10" s="92">
        <v>0</v>
      </c>
      <c r="AC10" s="92">
        <v>0</v>
      </c>
      <c r="AD10" s="92">
        <v>0</v>
      </c>
      <c r="AE10" s="88">
        <v>899524.15446999995</v>
      </c>
      <c r="AF10" s="92">
        <v>0</v>
      </c>
      <c r="AG10" s="92">
        <v>899524.15446999995</v>
      </c>
      <c r="AH10" s="92">
        <v>0</v>
      </c>
      <c r="AI10" s="92">
        <v>0</v>
      </c>
      <c r="AJ10" s="92">
        <v>0</v>
      </c>
      <c r="AK10" s="88">
        <v>710321935.4408102</v>
      </c>
      <c r="AL10" s="137"/>
    </row>
    <row r="11" spans="1:38" x14ac:dyDescent="0.2">
      <c r="A11" s="140" t="s">
        <v>186</v>
      </c>
      <c r="B11" s="139" t="s">
        <v>187</v>
      </c>
      <c r="C11" s="88">
        <v>5886159.752129999</v>
      </c>
      <c r="D11" s="92">
        <v>5868772.9187699994</v>
      </c>
      <c r="E11" s="92">
        <v>0</v>
      </c>
      <c r="F11" s="92">
        <v>17386.833359999997</v>
      </c>
      <c r="G11" s="88">
        <v>0</v>
      </c>
      <c r="H11" s="92">
        <v>0</v>
      </c>
      <c r="I11" s="92">
        <v>0</v>
      </c>
      <c r="J11" s="92">
        <v>0</v>
      </c>
      <c r="K11" s="88">
        <v>144908862.59276003</v>
      </c>
      <c r="L11" s="92">
        <v>4318367.3871499998</v>
      </c>
      <c r="M11" s="92">
        <v>138333596.31851003</v>
      </c>
      <c r="N11" s="92">
        <v>654552.71868999989</v>
      </c>
      <c r="O11" s="92">
        <v>1602346.1684100009</v>
      </c>
      <c r="P11" s="92">
        <v>0</v>
      </c>
      <c r="Q11" s="88">
        <v>8596.9042499999996</v>
      </c>
      <c r="R11" s="92">
        <v>0</v>
      </c>
      <c r="S11" s="92">
        <v>8596.9042499999996</v>
      </c>
      <c r="T11" s="92">
        <v>0</v>
      </c>
      <c r="U11" s="88">
        <v>0</v>
      </c>
      <c r="V11" s="92">
        <v>0</v>
      </c>
      <c r="W11" s="92">
        <v>0</v>
      </c>
      <c r="X11" s="92">
        <v>0</v>
      </c>
      <c r="Y11" s="92">
        <v>0</v>
      </c>
      <c r="Z11" s="88">
        <v>0</v>
      </c>
      <c r="AA11" s="92">
        <v>0</v>
      </c>
      <c r="AB11" s="92">
        <v>0</v>
      </c>
      <c r="AC11" s="92">
        <v>0</v>
      </c>
      <c r="AD11" s="92">
        <v>0</v>
      </c>
      <c r="AE11" s="88">
        <v>180009.70736999996</v>
      </c>
      <c r="AF11" s="92">
        <v>0</v>
      </c>
      <c r="AG11" s="92">
        <v>180009.70736999996</v>
      </c>
      <c r="AH11" s="92">
        <v>0</v>
      </c>
      <c r="AI11" s="92">
        <v>0</v>
      </c>
      <c r="AJ11" s="92">
        <v>0</v>
      </c>
      <c r="AK11" s="88">
        <v>150983628.95651004</v>
      </c>
      <c r="AL11" s="137"/>
    </row>
    <row r="12" spans="1:38" x14ac:dyDescent="0.2">
      <c r="A12" s="140" t="s">
        <v>188</v>
      </c>
      <c r="B12" s="139" t="s">
        <v>189</v>
      </c>
      <c r="C12" s="88">
        <v>122904907.88887993</v>
      </c>
      <c r="D12" s="92">
        <v>115031808.69639993</v>
      </c>
      <c r="E12" s="92">
        <v>0</v>
      </c>
      <c r="F12" s="92">
        <v>7873099.1924800007</v>
      </c>
      <c r="G12" s="88">
        <v>0</v>
      </c>
      <c r="H12" s="92">
        <v>0</v>
      </c>
      <c r="I12" s="92">
        <v>0</v>
      </c>
      <c r="J12" s="92">
        <v>0</v>
      </c>
      <c r="K12" s="88">
        <v>259050673.48929006</v>
      </c>
      <c r="L12" s="92">
        <v>102163999.65851003</v>
      </c>
      <c r="M12" s="92">
        <v>12405.330980000001</v>
      </c>
      <c r="N12" s="92">
        <v>15753756.092379997</v>
      </c>
      <c r="O12" s="92">
        <v>141120512.40742001</v>
      </c>
      <c r="P12" s="92">
        <v>0</v>
      </c>
      <c r="Q12" s="88">
        <v>0</v>
      </c>
      <c r="R12" s="92">
        <v>0</v>
      </c>
      <c r="S12" s="92">
        <v>0</v>
      </c>
      <c r="T12" s="92">
        <v>0</v>
      </c>
      <c r="U12" s="88">
        <v>0</v>
      </c>
      <c r="V12" s="92">
        <v>0</v>
      </c>
      <c r="W12" s="92">
        <v>0</v>
      </c>
      <c r="X12" s="92">
        <v>0</v>
      </c>
      <c r="Y12" s="92">
        <v>0</v>
      </c>
      <c r="Z12" s="88">
        <v>0</v>
      </c>
      <c r="AA12" s="92">
        <v>0</v>
      </c>
      <c r="AB12" s="92">
        <v>0</v>
      </c>
      <c r="AC12" s="92">
        <v>0</v>
      </c>
      <c r="AD12" s="92">
        <v>0</v>
      </c>
      <c r="AE12" s="88">
        <v>894611.24346999987</v>
      </c>
      <c r="AF12" s="92">
        <v>0</v>
      </c>
      <c r="AG12" s="92">
        <v>894611.24346999987</v>
      </c>
      <c r="AH12" s="92">
        <v>0</v>
      </c>
      <c r="AI12" s="92">
        <v>0</v>
      </c>
      <c r="AJ12" s="92">
        <v>0</v>
      </c>
      <c r="AK12" s="88">
        <v>382850192.62163997</v>
      </c>
      <c r="AL12" s="137"/>
    </row>
    <row r="13" spans="1:38" ht="25.5" x14ac:dyDescent="0.2">
      <c r="A13" s="94" t="s">
        <v>190</v>
      </c>
      <c r="B13" s="91" t="s">
        <v>191</v>
      </c>
      <c r="C13" s="88">
        <v>0</v>
      </c>
      <c r="D13" s="92">
        <v>0</v>
      </c>
      <c r="E13" s="92">
        <v>0</v>
      </c>
      <c r="F13" s="92">
        <v>0</v>
      </c>
      <c r="G13" s="88">
        <v>0</v>
      </c>
      <c r="H13" s="92">
        <v>0</v>
      </c>
      <c r="I13" s="92">
        <v>0</v>
      </c>
      <c r="J13" s="92">
        <v>0</v>
      </c>
      <c r="K13" s="88">
        <v>287905830.07999998</v>
      </c>
      <c r="L13" s="92">
        <v>0</v>
      </c>
      <c r="M13" s="92">
        <v>0</v>
      </c>
      <c r="N13" s="92">
        <v>278140491.27899998</v>
      </c>
      <c r="O13" s="92">
        <v>9765338.8010000009</v>
      </c>
      <c r="P13" s="92">
        <v>0</v>
      </c>
      <c r="Q13" s="88">
        <v>0</v>
      </c>
      <c r="R13" s="92">
        <v>0</v>
      </c>
      <c r="S13" s="92">
        <v>0</v>
      </c>
      <c r="T13" s="92">
        <v>0</v>
      </c>
      <c r="U13" s="88">
        <v>0</v>
      </c>
      <c r="V13" s="92">
        <v>0</v>
      </c>
      <c r="W13" s="92">
        <v>0</v>
      </c>
      <c r="X13" s="92">
        <v>0</v>
      </c>
      <c r="Y13" s="92">
        <v>0</v>
      </c>
      <c r="Z13" s="88">
        <v>0</v>
      </c>
      <c r="AA13" s="92">
        <v>0</v>
      </c>
      <c r="AB13" s="92">
        <v>0</v>
      </c>
      <c r="AC13" s="92">
        <v>0</v>
      </c>
      <c r="AD13" s="92">
        <v>0</v>
      </c>
      <c r="AE13" s="88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88">
        <v>287905830.07999998</v>
      </c>
      <c r="AL13" s="137"/>
    </row>
    <row r="14" spans="1:38" x14ac:dyDescent="0.2">
      <c r="A14" s="138" t="s">
        <v>192</v>
      </c>
      <c r="B14" s="91" t="s">
        <v>193</v>
      </c>
      <c r="C14" s="88">
        <v>0</v>
      </c>
      <c r="D14" s="92">
        <v>0</v>
      </c>
      <c r="E14" s="92">
        <v>0</v>
      </c>
      <c r="F14" s="92">
        <v>0</v>
      </c>
      <c r="G14" s="88">
        <v>0</v>
      </c>
      <c r="H14" s="92">
        <v>0</v>
      </c>
      <c r="I14" s="92">
        <v>0</v>
      </c>
      <c r="J14" s="92">
        <v>0</v>
      </c>
      <c r="K14" s="88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88">
        <v>0</v>
      </c>
      <c r="R14" s="92">
        <v>0</v>
      </c>
      <c r="S14" s="92">
        <v>0</v>
      </c>
      <c r="T14" s="92">
        <v>0</v>
      </c>
      <c r="U14" s="88">
        <v>0</v>
      </c>
      <c r="V14" s="92">
        <v>0</v>
      </c>
      <c r="W14" s="92">
        <v>0</v>
      </c>
      <c r="X14" s="92">
        <v>0</v>
      </c>
      <c r="Y14" s="92">
        <v>0</v>
      </c>
      <c r="Z14" s="88">
        <v>0</v>
      </c>
      <c r="AA14" s="92">
        <v>0</v>
      </c>
      <c r="AB14" s="92">
        <v>0</v>
      </c>
      <c r="AC14" s="92">
        <v>0</v>
      </c>
      <c r="AD14" s="92">
        <v>0</v>
      </c>
      <c r="AE14" s="88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88">
        <v>0</v>
      </c>
      <c r="AL14" s="137"/>
    </row>
    <row r="15" spans="1:38" x14ac:dyDescent="0.2">
      <c r="A15" s="136" t="s">
        <v>194</v>
      </c>
      <c r="B15" s="136" t="s">
        <v>195</v>
      </c>
      <c r="C15" s="88">
        <v>82711075.352020025</v>
      </c>
      <c r="D15" s="88">
        <v>58669041.309070006</v>
      </c>
      <c r="E15" s="88">
        <v>49619.393950000005</v>
      </c>
      <c r="F15" s="88">
        <v>23992414.649000015</v>
      </c>
      <c r="G15" s="88">
        <v>0</v>
      </c>
      <c r="H15" s="92">
        <v>0</v>
      </c>
      <c r="I15" s="92">
        <v>0</v>
      </c>
      <c r="J15" s="92">
        <v>0</v>
      </c>
      <c r="K15" s="88">
        <v>29964285.25922</v>
      </c>
      <c r="L15" s="88">
        <v>8728990.3661900014</v>
      </c>
      <c r="M15" s="88">
        <v>846.18016999999998</v>
      </c>
      <c r="N15" s="88">
        <v>8313164.6813399997</v>
      </c>
      <c r="O15" s="88">
        <v>12921284.031519998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74138.358400000012</v>
      </c>
      <c r="AF15" s="88">
        <v>0</v>
      </c>
      <c r="AG15" s="88">
        <v>74138.358400000012</v>
      </c>
      <c r="AH15" s="88">
        <v>0</v>
      </c>
      <c r="AI15" s="88">
        <v>0</v>
      </c>
      <c r="AJ15" s="88">
        <v>0</v>
      </c>
      <c r="AK15" s="88">
        <v>112749498.96964002</v>
      </c>
      <c r="AL15" s="137"/>
    </row>
    <row r="16" spans="1:38" x14ac:dyDescent="0.2">
      <c r="A16" s="138" t="s">
        <v>196</v>
      </c>
      <c r="B16" s="139" t="s">
        <v>197</v>
      </c>
      <c r="C16" s="88">
        <v>77418372.185060009</v>
      </c>
      <c r="D16" s="92">
        <v>54896476.15388</v>
      </c>
      <c r="E16" s="92">
        <v>0</v>
      </c>
      <c r="F16" s="92">
        <v>22521896.031180013</v>
      </c>
      <c r="G16" s="88">
        <v>0</v>
      </c>
      <c r="H16" s="92">
        <v>0</v>
      </c>
      <c r="I16" s="92">
        <v>0</v>
      </c>
      <c r="J16" s="92">
        <v>0</v>
      </c>
      <c r="K16" s="88">
        <v>14785260.927990001</v>
      </c>
      <c r="L16" s="92">
        <v>1896251.3884100001</v>
      </c>
      <c r="M16" s="92">
        <v>0</v>
      </c>
      <c r="N16" s="92">
        <v>4497277.1383400001</v>
      </c>
      <c r="O16" s="92">
        <v>8391732.4012400005</v>
      </c>
      <c r="P16" s="92">
        <v>0</v>
      </c>
      <c r="Q16" s="88">
        <v>0</v>
      </c>
      <c r="R16" s="92">
        <v>0</v>
      </c>
      <c r="S16" s="92">
        <v>0</v>
      </c>
      <c r="T16" s="92">
        <v>0</v>
      </c>
      <c r="U16" s="88">
        <v>0</v>
      </c>
      <c r="V16" s="92">
        <v>0</v>
      </c>
      <c r="W16" s="92">
        <v>0</v>
      </c>
      <c r="X16" s="92">
        <v>0</v>
      </c>
      <c r="Y16" s="92">
        <v>0</v>
      </c>
      <c r="Z16" s="88">
        <v>0</v>
      </c>
      <c r="AA16" s="92">
        <v>0</v>
      </c>
      <c r="AB16" s="92">
        <v>0</v>
      </c>
      <c r="AC16" s="92">
        <v>0</v>
      </c>
      <c r="AD16" s="92">
        <v>0</v>
      </c>
      <c r="AE16" s="88">
        <v>17253.24091</v>
      </c>
      <c r="AF16" s="92">
        <v>0</v>
      </c>
      <c r="AG16" s="92">
        <v>17253.24091</v>
      </c>
      <c r="AH16" s="92">
        <v>0</v>
      </c>
      <c r="AI16" s="92">
        <v>0</v>
      </c>
      <c r="AJ16" s="92">
        <v>0</v>
      </c>
      <c r="AK16" s="88">
        <v>92220886.353960007</v>
      </c>
      <c r="AL16" s="137"/>
    </row>
    <row r="17" spans="1:91" x14ac:dyDescent="0.2">
      <c r="A17" s="138" t="s">
        <v>198</v>
      </c>
      <c r="B17" s="91" t="s">
        <v>199</v>
      </c>
      <c r="C17" s="88">
        <v>1987521.9347800007</v>
      </c>
      <c r="D17" s="92">
        <v>1267482.7166400007</v>
      </c>
      <c r="E17" s="92">
        <v>49619.393950000005</v>
      </c>
      <c r="F17" s="92">
        <v>670419.82419000007</v>
      </c>
      <c r="G17" s="88">
        <v>0</v>
      </c>
      <c r="H17" s="92">
        <v>0</v>
      </c>
      <c r="I17" s="92">
        <v>0</v>
      </c>
      <c r="J17" s="92">
        <v>0</v>
      </c>
      <c r="K17" s="88">
        <v>7046982.0227699988</v>
      </c>
      <c r="L17" s="92">
        <v>2801285.3777000001</v>
      </c>
      <c r="M17" s="92">
        <v>464.81051000000002</v>
      </c>
      <c r="N17" s="92">
        <v>1436738.7261399999</v>
      </c>
      <c r="O17" s="92">
        <v>2808493.1084199985</v>
      </c>
      <c r="P17" s="92">
        <v>0</v>
      </c>
      <c r="Q17" s="88">
        <v>0</v>
      </c>
      <c r="R17" s="92">
        <v>0</v>
      </c>
      <c r="S17" s="92">
        <v>0</v>
      </c>
      <c r="T17" s="92">
        <v>0</v>
      </c>
      <c r="U17" s="88">
        <v>0</v>
      </c>
      <c r="V17" s="92">
        <v>0</v>
      </c>
      <c r="W17" s="92">
        <v>0</v>
      </c>
      <c r="X17" s="92">
        <v>0</v>
      </c>
      <c r="Y17" s="92">
        <v>0</v>
      </c>
      <c r="Z17" s="88">
        <v>0</v>
      </c>
      <c r="AA17" s="92">
        <v>0</v>
      </c>
      <c r="AB17" s="92">
        <v>0</v>
      </c>
      <c r="AC17" s="92">
        <v>0</v>
      </c>
      <c r="AD17" s="92">
        <v>0</v>
      </c>
      <c r="AE17" s="88">
        <v>51790.874020000003</v>
      </c>
      <c r="AF17" s="92">
        <v>0</v>
      </c>
      <c r="AG17" s="92">
        <v>51790.874020000003</v>
      </c>
      <c r="AH17" s="92">
        <v>0</v>
      </c>
      <c r="AI17" s="92">
        <v>0</v>
      </c>
      <c r="AJ17" s="92">
        <v>0</v>
      </c>
      <c r="AK17" s="88">
        <v>9086294.8315699995</v>
      </c>
      <c r="AL17" s="137"/>
    </row>
    <row r="18" spans="1:91" x14ac:dyDescent="0.2">
      <c r="A18" s="138" t="s">
        <v>200</v>
      </c>
      <c r="B18" s="91" t="s">
        <v>201</v>
      </c>
      <c r="C18" s="88">
        <v>3305181.2321800003</v>
      </c>
      <c r="D18" s="92">
        <v>2505082.4385500001</v>
      </c>
      <c r="E18" s="92">
        <v>0</v>
      </c>
      <c r="F18" s="92">
        <v>800098.79363000009</v>
      </c>
      <c r="G18" s="88">
        <v>0</v>
      </c>
      <c r="H18" s="92">
        <v>0</v>
      </c>
      <c r="I18" s="92">
        <v>0</v>
      </c>
      <c r="J18" s="92">
        <v>0</v>
      </c>
      <c r="K18" s="88">
        <v>8132042.3084600009</v>
      </c>
      <c r="L18" s="92">
        <v>4031453.6000800016</v>
      </c>
      <c r="M18" s="92">
        <v>381.36965999999995</v>
      </c>
      <c r="N18" s="92">
        <v>2379148.8168600001</v>
      </c>
      <c r="O18" s="92">
        <v>1721058.5218599993</v>
      </c>
      <c r="P18" s="92">
        <v>0</v>
      </c>
      <c r="Q18" s="88">
        <v>0</v>
      </c>
      <c r="R18" s="92">
        <v>0</v>
      </c>
      <c r="S18" s="92">
        <v>0</v>
      </c>
      <c r="T18" s="92">
        <v>0</v>
      </c>
      <c r="U18" s="88">
        <v>0</v>
      </c>
      <c r="V18" s="92">
        <v>0</v>
      </c>
      <c r="W18" s="92">
        <v>0</v>
      </c>
      <c r="X18" s="92">
        <v>0</v>
      </c>
      <c r="Y18" s="92">
        <v>0</v>
      </c>
      <c r="Z18" s="88">
        <v>0</v>
      </c>
      <c r="AA18" s="92">
        <v>0</v>
      </c>
      <c r="AB18" s="92">
        <v>0</v>
      </c>
      <c r="AC18" s="92">
        <v>0</v>
      </c>
      <c r="AD18" s="92">
        <v>0</v>
      </c>
      <c r="AE18" s="88">
        <v>5094.2434699999994</v>
      </c>
      <c r="AF18" s="92">
        <v>0</v>
      </c>
      <c r="AG18" s="92">
        <v>5094.2434699999994</v>
      </c>
      <c r="AH18" s="92">
        <v>0</v>
      </c>
      <c r="AI18" s="92">
        <v>0</v>
      </c>
      <c r="AJ18" s="92">
        <v>0</v>
      </c>
      <c r="AK18" s="88">
        <v>11442317.784110002</v>
      </c>
      <c r="AL18" s="137"/>
    </row>
    <row r="19" spans="1:91" x14ac:dyDescent="0.2">
      <c r="A19" s="90" t="s">
        <v>202</v>
      </c>
      <c r="B19" s="91" t="s">
        <v>203</v>
      </c>
      <c r="C19" s="88">
        <v>0</v>
      </c>
      <c r="D19" s="92">
        <v>0</v>
      </c>
      <c r="E19" s="92">
        <v>0</v>
      </c>
      <c r="F19" s="92">
        <v>0</v>
      </c>
      <c r="G19" s="88">
        <v>0</v>
      </c>
      <c r="H19" s="92">
        <v>0</v>
      </c>
      <c r="I19" s="92">
        <v>0</v>
      </c>
      <c r="J19" s="92">
        <v>0</v>
      </c>
      <c r="K19" s="88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88">
        <v>0</v>
      </c>
      <c r="R19" s="92">
        <v>0</v>
      </c>
      <c r="S19" s="92">
        <v>0</v>
      </c>
      <c r="T19" s="92">
        <v>0</v>
      </c>
      <c r="U19" s="88">
        <v>0</v>
      </c>
      <c r="V19" s="92">
        <v>0</v>
      </c>
      <c r="W19" s="92">
        <v>0</v>
      </c>
      <c r="X19" s="92">
        <v>0</v>
      </c>
      <c r="Y19" s="92">
        <v>0</v>
      </c>
      <c r="Z19" s="88">
        <v>0</v>
      </c>
      <c r="AA19" s="92">
        <v>0</v>
      </c>
      <c r="AB19" s="92">
        <v>0</v>
      </c>
      <c r="AC19" s="92">
        <v>0</v>
      </c>
      <c r="AD19" s="92">
        <v>0</v>
      </c>
      <c r="AE19" s="88">
        <v>0</v>
      </c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88">
        <v>0</v>
      </c>
      <c r="AL19" s="137"/>
    </row>
    <row r="20" spans="1:91" x14ac:dyDescent="0.2">
      <c r="A20" s="136" t="s">
        <v>204</v>
      </c>
      <c r="B20" s="136" t="s">
        <v>205</v>
      </c>
      <c r="C20" s="88">
        <v>5073079.8107500002</v>
      </c>
      <c r="D20" s="88">
        <v>3832814.7350600008</v>
      </c>
      <c r="E20" s="88">
        <v>0</v>
      </c>
      <c r="F20" s="88">
        <v>1240265.0756899999</v>
      </c>
      <c r="G20" s="88">
        <v>4598417.8122800002</v>
      </c>
      <c r="H20" s="88">
        <v>3251270.8122800002</v>
      </c>
      <c r="I20" s="88">
        <v>1347147</v>
      </c>
      <c r="J20" s="88">
        <v>0</v>
      </c>
      <c r="K20" s="88">
        <v>1248348.3894799999</v>
      </c>
      <c r="L20" s="88">
        <v>0</v>
      </c>
      <c r="M20" s="88">
        <v>0</v>
      </c>
      <c r="N20" s="88">
        <v>126097.85634</v>
      </c>
      <c r="O20" s="88">
        <v>670092.53313999996</v>
      </c>
      <c r="P20" s="88">
        <v>452158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271006.12304999999</v>
      </c>
      <c r="AF20" s="88">
        <v>0</v>
      </c>
      <c r="AG20" s="88">
        <v>271006.12304999999</v>
      </c>
      <c r="AH20" s="88">
        <v>0</v>
      </c>
      <c r="AI20" s="88">
        <v>0</v>
      </c>
      <c r="AJ20" s="88">
        <v>0</v>
      </c>
      <c r="AK20" s="88">
        <v>11190852.13556</v>
      </c>
      <c r="AL20" s="137"/>
    </row>
    <row r="21" spans="1:91" ht="25.5" x14ac:dyDescent="0.2">
      <c r="A21" s="138" t="s">
        <v>206</v>
      </c>
      <c r="B21" s="91" t="s">
        <v>207</v>
      </c>
      <c r="C21" s="88">
        <v>4250603.7213800009</v>
      </c>
      <c r="D21" s="92">
        <v>3521984.5539100007</v>
      </c>
      <c r="E21" s="92">
        <v>0</v>
      </c>
      <c r="F21" s="92">
        <v>728619.16746999987</v>
      </c>
      <c r="G21" s="88">
        <v>4598417.8122800002</v>
      </c>
      <c r="H21" s="92">
        <v>3251270.8122800002</v>
      </c>
      <c r="I21" s="92">
        <v>1347147</v>
      </c>
      <c r="J21" s="92">
        <v>0</v>
      </c>
      <c r="K21" s="88">
        <v>796190.3894799999</v>
      </c>
      <c r="L21" s="92">
        <v>0</v>
      </c>
      <c r="M21" s="92">
        <v>0</v>
      </c>
      <c r="N21" s="92">
        <v>126097.85634</v>
      </c>
      <c r="O21" s="92">
        <v>670092.53313999996</v>
      </c>
      <c r="P21" s="92">
        <v>0</v>
      </c>
      <c r="Q21" s="88">
        <v>0</v>
      </c>
      <c r="R21" s="92">
        <v>0</v>
      </c>
      <c r="S21" s="92">
        <v>0</v>
      </c>
      <c r="T21" s="92">
        <v>0</v>
      </c>
      <c r="U21" s="88">
        <v>0</v>
      </c>
      <c r="V21" s="92">
        <v>0</v>
      </c>
      <c r="W21" s="92">
        <v>0</v>
      </c>
      <c r="X21" s="92">
        <v>0</v>
      </c>
      <c r="Y21" s="92">
        <v>0</v>
      </c>
      <c r="Z21" s="88">
        <v>0</v>
      </c>
      <c r="AA21" s="92">
        <v>0</v>
      </c>
      <c r="AB21" s="92">
        <v>0</v>
      </c>
      <c r="AC21" s="92">
        <v>0</v>
      </c>
      <c r="AD21" s="92">
        <v>0</v>
      </c>
      <c r="AE21" s="88">
        <v>234993.12304999999</v>
      </c>
      <c r="AF21" s="92">
        <v>0</v>
      </c>
      <c r="AG21" s="92">
        <v>234993.12304999999</v>
      </c>
      <c r="AH21" s="92">
        <v>0</v>
      </c>
      <c r="AI21" s="92">
        <v>0</v>
      </c>
      <c r="AJ21" s="92">
        <v>0</v>
      </c>
      <c r="AK21" s="88">
        <v>9880205.0461900011</v>
      </c>
      <c r="AL21" s="137"/>
    </row>
    <row r="22" spans="1:91" ht="25.5" x14ac:dyDescent="0.2">
      <c r="A22" s="138" t="s">
        <v>208</v>
      </c>
      <c r="B22" s="91" t="s">
        <v>209</v>
      </c>
      <c r="C22" s="88">
        <v>0</v>
      </c>
      <c r="D22" s="92">
        <v>0</v>
      </c>
      <c r="E22" s="92">
        <v>0</v>
      </c>
      <c r="F22" s="92">
        <v>0</v>
      </c>
      <c r="G22" s="88">
        <v>0</v>
      </c>
      <c r="H22" s="92">
        <v>0</v>
      </c>
      <c r="I22" s="92">
        <v>0</v>
      </c>
      <c r="J22" s="92">
        <v>0</v>
      </c>
      <c r="K22" s="88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88">
        <v>0</v>
      </c>
      <c r="R22" s="92">
        <v>0</v>
      </c>
      <c r="S22" s="92">
        <v>0</v>
      </c>
      <c r="T22" s="92">
        <v>0</v>
      </c>
      <c r="U22" s="88">
        <v>0</v>
      </c>
      <c r="V22" s="92">
        <v>0</v>
      </c>
      <c r="W22" s="92">
        <v>0</v>
      </c>
      <c r="X22" s="92">
        <v>0</v>
      </c>
      <c r="Y22" s="92">
        <v>0</v>
      </c>
      <c r="Z22" s="88">
        <v>0</v>
      </c>
      <c r="AA22" s="92">
        <v>0</v>
      </c>
      <c r="AB22" s="92">
        <v>0</v>
      </c>
      <c r="AC22" s="92">
        <v>0</v>
      </c>
      <c r="AD22" s="92">
        <v>0</v>
      </c>
      <c r="AE22" s="88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88">
        <v>0</v>
      </c>
      <c r="AL22" s="137"/>
    </row>
    <row r="23" spans="1:91" ht="25.5" x14ac:dyDescent="0.2">
      <c r="A23" s="138" t="s">
        <v>210</v>
      </c>
      <c r="B23" s="91" t="s">
        <v>211</v>
      </c>
      <c r="C23" s="88">
        <v>0</v>
      </c>
      <c r="D23" s="92">
        <v>0</v>
      </c>
      <c r="E23" s="92">
        <v>0</v>
      </c>
      <c r="F23" s="92">
        <v>0</v>
      </c>
      <c r="G23" s="88">
        <v>0</v>
      </c>
      <c r="H23" s="92">
        <v>0</v>
      </c>
      <c r="I23" s="92">
        <v>0</v>
      </c>
      <c r="J23" s="92">
        <v>0</v>
      </c>
      <c r="K23" s="88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88">
        <v>0</v>
      </c>
      <c r="R23" s="92">
        <v>0</v>
      </c>
      <c r="S23" s="92">
        <v>0</v>
      </c>
      <c r="T23" s="92">
        <v>0</v>
      </c>
      <c r="U23" s="88">
        <v>0</v>
      </c>
      <c r="V23" s="92">
        <v>0</v>
      </c>
      <c r="W23" s="92">
        <v>0</v>
      </c>
      <c r="X23" s="92">
        <v>0</v>
      </c>
      <c r="Y23" s="92">
        <v>0</v>
      </c>
      <c r="Z23" s="88">
        <v>0</v>
      </c>
      <c r="AA23" s="92">
        <v>0</v>
      </c>
      <c r="AB23" s="92">
        <v>0</v>
      </c>
      <c r="AC23" s="92">
        <v>0</v>
      </c>
      <c r="AD23" s="92">
        <v>0</v>
      </c>
      <c r="AE23" s="88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88">
        <v>0</v>
      </c>
      <c r="AL23" s="137"/>
    </row>
    <row r="24" spans="1:91" x14ac:dyDescent="0.2">
      <c r="A24" s="138" t="s">
        <v>212</v>
      </c>
      <c r="B24" s="91" t="s">
        <v>213</v>
      </c>
      <c r="C24" s="88">
        <v>822476.08937000006</v>
      </c>
      <c r="D24" s="92">
        <v>310830.18115000002</v>
      </c>
      <c r="E24" s="92">
        <v>0</v>
      </c>
      <c r="F24" s="92">
        <v>511645.90822000004</v>
      </c>
      <c r="G24" s="88">
        <v>0</v>
      </c>
      <c r="H24" s="92">
        <v>0</v>
      </c>
      <c r="I24" s="92">
        <v>0</v>
      </c>
      <c r="J24" s="92">
        <v>0</v>
      </c>
      <c r="K24" s="88">
        <v>452158</v>
      </c>
      <c r="L24" s="92">
        <v>0</v>
      </c>
      <c r="M24" s="92">
        <v>0</v>
      </c>
      <c r="N24" s="92">
        <v>0</v>
      </c>
      <c r="O24" s="92">
        <v>0</v>
      </c>
      <c r="P24" s="92">
        <v>452158</v>
      </c>
      <c r="Q24" s="88">
        <v>0</v>
      </c>
      <c r="R24" s="92">
        <v>0</v>
      </c>
      <c r="S24" s="92">
        <v>0</v>
      </c>
      <c r="T24" s="92">
        <v>0</v>
      </c>
      <c r="U24" s="88">
        <v>0</v>
      </c>
      <c r="V24" s="92">
        <v>0</v>
      </c>
      <c r="W24" s="92">
        <v>0</v>
      </c>
      <c r="X24" s="92">
        <v>0</v>
      </c>
      <c r="Y24" s="92">
        <v>0</v>
      </c>
      <c r="Z24" s="88">
        <v>0</v>
      </c>
      <c r="AA24" s="92">
        <v>0</v>
      </c>
      <c r="AB24" s="92">
        <v>0</v>
      </c>
      <c r="AC24" s="92">
        <v>0</v>
      </c>
      <c r="AD24" s="92">
        <v>0</v>
      </c>
      <c r="AE24" s="88">
        <v>36013</v>
      </c>
      <c r="AF24" s="92">
        <v>0</v>
      </c>
      <c r="AG24" s="92">
        <v>36013</v>
      </c>
      <c r="AH24" s="92">
        <v>0</v>
      </c>
      <c r="AI24" s="92">
        <v>0</v>
      </c>
      <c r="AJ24" s="92">
        <v>0</v>
      </c>
      <c r="AK24" s="88">
        <v>1310647.0893700002</v>
      </c>
      <c r="AL24" s="137"/>
    </row>
    <row r="25" spans="1:91" x14ac:dyDescent="0.2">
      <c r="A25" s="136" t="s">
        <v>214</v>
      </c>
      <c r="B25" s="136" t="s">
        <v>215</v>
      </c>
      <c r="C25" s="88">
        <v>1886290.3357800003</v>
      </c>
      <c r="D25" s="88">
        <v>1034113.7169000001</v>
      </c>
      <c r="E25" s="88">
        <v>0</v>
      </c>
      <c r="F25" s="88">
        <v>852176.6188800002</v>
      </c>
      <c r="G25" s="88">
        <v>0</v>
      </c>
      <c r="H25" s="88">
        <v>0</v>
      </c>
      <c r="I25" s="88">
        <v>0</v>
      </c>
      <c r="J25" s="88">
        <v>0</v>
      </c>
      <c r="K25" s="88">
        <v>878667.3592200001</v>
      </c>
      <c r="L25" s="88">
        <v>841641.2125100001</v>
      </c>
      <c r="M25" s="88">
        <v>2.22153</v>
      </c>
      <c r="N25" s="88">
        <v>55.451679999999989</v>
      </c>
      <c r="O25" s="88">
        <v>36968.473499999993</v>
      </c>
      <c r="P25" s="88">
        <v>0</v>
      </c>
      <c r="Q25" s="88">
        <v>116858887.10340001</v>
      </c>
      <c r="R25" s="88">
        <v>115558786.60253</v>
      </c>
      <c r="S25" s="88">
        <v>1300100.5008699996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86915.410230000009</v>
      </c>
      <c r="AF25" s="88">
        <v>0</v>
      </c>
      <c r="AG25" s="88">
        <v>86915.410230000009</v>
      </c>
      <c r="AH25" s="88">
        <v>0</v>
      </c>
      <c r="AI25" s="88">
        <v>0</v>
      </c>
      <c r="AJ25" s="88">
        <v>0</v>
      </c>
      <c r="AK25" s="88">
        <v>119710760.20863</v>
      </c>
      <c r="AL25" s="137"/>
    </row>
    <row r="26" spans="1:91" x14ac:dyDescent="0.2">
      <c r="A26" s="138" t="s">
        <v>216</v>
      </c>
      <c r="B26" s="91" t="s">
        <v>217</v>
      </c>
      <c r="C26" s="88">
        <v>543044.0700200001</v>
      </c>
      <c r="D26" s="92">
        <v>507453.1294700001</v>
      </c>
      <c r="E26" s="92">
        <v>0</v>
      </c>
      <c r="F26" s="92">
        <v>35590.940549999999</v>
      </c>
      <c r="G26" s="88">
        <v>0</v>
      </c>
      <c r="H26" s="92">
        <v>0</v>
      </c>
      <c r="I26" s="92">
        <v>0</v>
      </c>
      <c r="J26" s="92">
        <v>0</v>
      </c>
      <c r="K26" s="88">
        <v>23194.207729999995</v>
      </c>
      <c r="L26" s="92">
        <v>1914.58115</v>
      </c>
      <c r="M26" s="92">
        <v>0</v>
      </c>
      <c r="N26" s="92">
        <v>0</v>
      </c>
      <c r="O26" s="92">
        <v>21279.626579999996</v>
      </c>
      <c r="P26" s="92">
        <v>0</v>
      </c>
      <c r="Q26" s="88">
        <v>1300100.5008699996</v>
      </c>
      <c r="R26" s="92">
        <v>0</v>
      </c>
      <c r="S26" s="92">
        <v>1300100.5008699996</v>
      </c>
      <c r="T26" s="92">
        <v>0</v>
      </c>
      <c r="U26" s="88">
        <v>0</v>
      </c>
      <c r="V26" s="92">
        <v>0</v>
      </c>
      <c r="W26" s="92">
        <v>0</v>
      </c>
      <c r="X26" s="92">
        <v>0</v>
      </c>
      <c r="Y26" s="92">
        <v>0</v>
      </c>
      <c r="Z26" s="88">
        <v>0</v>
      </c>
      <c r="AA26" s="92">
        <v>0</v>
      </c>
      <c r="AB26" s="92">
        <v>0</v>
      </c>
      <c r="AC26" s="92">
        <v>0</v>
      </c>
      <c r="AD26" s="92">
        <v>0</v>
      </c>
      <c r="AE26" s="88">
        <v>7378.1202799999992</v>
      </c>
      <c r="AF26" s="92">
        <v>0</v>
      </c>
      <c r="AG26" s="92">
        <v>7378.1202799999992</v>
      </c>
      <c r="AH26" s="92">
        <v>0</v>
      </c>
      <c r="AI26" s="92">
        <v>0</v>
      </c>
      <c r="AJ26" s="92">
        <v>0</v>
      </c>
      <c r="AK26" s="88">
        <v>1873716.8988999994</v>
      </c>
      <c r="AL26" s="137"/>
    </row>
    <row r="27" spans="1:91" x14ac:dyDescent="0.2">
      <c r="A27" s="138" t="s">
        <v>218</v>
      </c>
      <c r="B27" s="139" t="s">
        <v>219</v>
      </c>
      <c r="C27" s="88">
        <v>1343246.2657600001</v>
      </c>
      <c r="D27" s="92">
        <v>526660.58742999996</v>
      </c>
      <c r="E27" s="92">
        <v>0</v>
      </c>
      <c r="F27" s="92">
        <v>816585.67833000014</v>
      </c>
      <c r="G27" s="88">
        <v>0</v>
      </c>
      <c r="H27" s="92">
        <v>0</v>
      </c>
      <c r="I27" s="92">
        <v>0</v>
      </c>
      <c r="J27" s="92">
        <v>0</v>
      </c>
      <c r="K27" s="88">
        <v>855473.15149000019</v>
      </c>
      <c r="L27" s="92">
        <v>839726.63136000012</v>
      </c>
      <c r="M27" s="92">
        <v>2.22153</v>
      </c>
      <c r="N27" s="92">
        <v>55.451679999999989</v>
      </c>
      <c r="O27" s="92">
        <v>15688.846919999998</v>
      </c>
      <c r="P27" s="92">
        <v>0</v>
      </c>
      <c r="Q27" s="88">
        <v>0</v>
      </c>
      <c r="R27" s="92">
        <v>0</v>
      </c>
      <c r="S27" s="92">
        <v>0</v>
      </c>
      <c r="T27" s="92">
        <v>0</v>
      </c>
      <c r="U27" s="88">
        <v>0</v>
      </c>
      <c r="V27" s="92">
        <v>0</v>
      </c>
      <c r="W27" s="92">
        <v>0</v>
      </c>
      <c r="X27" s="92">
        <v>0</v>
      </c>
      <c r="Y27" s="92">
        <v>0</v>
      </c>
      <c r="Z27" s="88">
        <v>0</v>
      </c>
      <c r="AA27" s="92">
        <v>0</v>
      </c>
      <c r="AB27" s="92">
        <v>0</v>
      </c>
      <c r="AC27" s="92">
        <v>0</v>
      </c>
      <c r="AD27" s="92">
        <v>0</v>
      </c>
      <c r="AE27" s="88">
        <v>79537.289950000006</v>
      </c>
      <c r="AF27" s="92">
        <v>0</v>
      </c>
      <c r="AG27" s="92">
        <v>79537.289950000006</v>
      </c>
      <c r="AH27" s="92">
        <v>0</v>
      </c>
      <c r="AI27" s="92">
        <v>0</v>
      </c>
      <c r="AJ27" s="92">
        <v>0</v>
      </c>
      <c r="AK27" s="88">
        <v>2278256.7072000001</v>
      </c>
      <c r="AL27" s="137"/>
    </row>
    <row r="28" spans="1:91" x14ac:dyDescent="0.2">
      <c r="A28" s="138" t="s">
        <v>220</v>
      </c>
      <c r="B28" s="139" t="s">
        <v>221</v>
      </c>
      <c r="C28" s="88">
        <v>0</v>
      </c>
      <c r="D28" s="92">
        <v>0</v>
      </c>
      <c r="E28" s="92">
        <v>0</v>
      </c>
      <c r="F28" s="92">
        <v>0</v>
      </c>
      <c r="G28" s="88">
        <v>0</v>
      </c>
      <c r="H28" s="92">
        <v>0</v>
      </c>
      <c r="I28" s="92">
        <v>0</v>
      </c>
      <c r="J28" s="92">
        <v>0</v>
      </c>
      <c r="K28" s="88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88">
        <v>115558786.60253</v>
      </c>
      <c r="R28" s="92">
        <v>115558786.60253</v>
      </c>
      <c r="S28" s="92">
        <v>0</v>
      </c>
      <c r="T28" s="92">
        <v>0</v>
      </c>
      <c r="U28" s="88">
        <v>0</v>
      </c>
      <c r="V28" s="92">
        <v>0</v>
      </c>
      <c r="W28" s="92">
        <v>0</v>
      </c>
      <c r="X28" s="92">
        <v>0</v>
      </c>
      <c r="Y28" s="92">
        <v>0</v>
      </c>
      <c r="Z28" s="88">
        <v>0</v>
      </c>
      <c r="AA28" s="92">
        <v>0</v>
      </c>
      <c r="AB28" s="92">
        <v>0</v>
      </c>
      <c r="AC28" s="92">
        <v>0</v>
      </c>
      <c r="AD28" s="92">
        <v>0</v>
      </c>
      <c r="AE28" s="88">
        <v>0</v>
      </c>
      <c r="AF28" s="92">
        <v>0</v>
      </c>
      <c r="AG28" s="92">
        <v>0</v>
      </c>
      <c r="AH28" s="92">
        <v>0</v>
      </c>
      <c r="AI28" s="92">
        <v>0</v>
      </c>
      <c r="AJ28" s="92">
        <v>0</v>
      </c>
      <c r="AK28" s="88">
        <v>115558786.60253</v>
      </c>
      <c r="AL28" s="137"/>
    </row>
    <row r="29" spans="1:91" x14ac:dyDescent="0.2">
      <c r="A29" s="136" t="s">
        <v>222</v>
      </c>
      <c r="B29" s="136" t="s">
        <v>223</v>
      </c>
      <c r="C29" s="88">
        <v>5469186.0574399997</v>
      </c>
      <c r="D29" s="88">
        <v>0</v>
      </c>
      <c r="E29" s="88">
        <v>0</v>
      </c>
      <c r="F29" s="88">
        <v>5469186.0574399997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1146632879.9233899</v>
      </c>
      <c r="V29" s="88">
        <v>1146632879.9233899</v>
      </c>
      <c r="W29" s="88">
        <v>0</v>
      </c>
      <c r="X29" s="88">
        <v>0</v>
      </c>
      <c r="Y29" s="88">
        <v>9115032.6799000017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1161217098.6607299</v>
      </c>
      <c r="AL29" s="137"/>
    </row>
    <row r="30" spans="1:91" s="141" customFormat="1" ht="25.5" x14ac:dyDescent="0.2">
      <c r="A30" s="138" t="s">
        <v>224</v>
      </c>
      <c r="B30" s="139" t="s">
        <v>225</v>
      </c>
      <c r="C30" s="88">
        <v>5469186.0574399997</v>
      </c>
      <c r="D30" s="92">
        <v>0</v>
      </c>
      <c r="E30" s="92">
        <v>0</v>
      </c>
      <c r="F30" s="92">
        <v>5469186.0574399997</v>
      </c>
      <c r="G30" s="88">
        <v>0</v>
      </c>
      <c r="H30" s="92">
        <v>0</v>
      </c>
      <c r="I30" s="92">
        <v>0</v>
      </c>
      <c r="J30" s="92">
        <v>0</v>
      </c>
      <c r="K30" s="88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88">
        <v>0</v>
      </c>
      <c r="R30" s="92">
        <v>0</v>
      </c>
      <c r="S30" s="92">
        <v>0</v>
      </c>
      <c r="T30" s="92">
        <v>0</v>
      </c>
      <c r="U30" s="88">
        <v>949660379.92338991</v>
      </c>
      <c r="V30" s="92">
        <v>949660379.92338991</v>
      </c>
      <c r="W30" s="92">
        <v>0</v>
      </c>
      <c r="X30" s="92">
        <v>0</v>
      </c>
      <c r="Y30" s="92">
        <v>9115032.6799000017</v>
      </c>
      <c r="Z30" s="88">
        <v>0</v>
      </c>
      <c r="AA30" s="92">
        <v>0</v>
      </c>
      <c r="AB30" s="92">
        <v>0</v>
      </c>
      <c r="AC30" s="92">
        <v>0</v>
      </c>
      <c r="AD30" s="92">
        <v>0</v>
      </c>
      <c r="AE30" s="88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88">
        <v>964244598.66073</v>
      </c>
      <c r="AL30" s="137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</row>
    <row r="31" spans="1:91" x14ac:dyDescent="0.2">
      <c r="A31" s="140" t="s">
        <v>226</v>
      </c>
      <c r="B31" s="91" t="s">
        <v>227</v>
      </c>
      <c r="C31" s="88">
        <v>0</v>
      </c>
      <c r="D31" s="92">
        <v>0</v>
      </c>
      <c r="E31" s="92">
        <v>0</v>
      </c>
      <c r="F31" s="92">
        <v>0</v>
      </c>
      <c r="G31" s="88">
        <v>0</v>
      </c>
      <c r="H31" s="92"/>
      <c r="I31" s="92"/>
      <c r="J31" s="92"/>
      <c r="K31" s="88">
        <v>0</v>
      </c>
      <c r="L31" s="92"/>
      <c r="M31" s="92"/>
      <c r="N31" s="92"/>
      <c r="O31" s="92"/>
      <c r="P31" s="92"/>
      <c r="Q31" s="88">
        <v>0</v>
      </c>
      <c r="R31" s="92"/>
      <c r="S31" s="92"/>
      <c r="T31" s="92"/>
      <c r="U31" s="88">
        <v>0</v>
      </c>
      <c r="V31" s="92"/>
      <c r="W31" s="92"/>
      <c r="X31" s="92"/>
      <c r="Y31" s="88">
        <v>0</v>
      </c>
      <c r="Z31" s="88">
        <v>0</v>
      </c>
      <c r="AA31" s="92"/>
      <c r="AB31" s="92"/>
      <c r="AC31" s="92"/>
      <c r="AD31" s="92"/>
      <c r="AE31" s="88">
        <v>0</v>
      </c>
      <c r="AF31" s="92"/>
      <c r="AG31" s="92"/>
      <c r="AH31" s="92"/>
      <c r="AI31" s="88"/>
      <c r="AJ31" s="88"/>
      <c r="AK31" s="88"/>
      <c r="AL31" s="137"/>
    </row>
    <row r="32" spans="1:91" x14ac:dyDescent="0.2">
      <c r="A32" s="140" t="s">
        <v>228</v>
      </c>
      <c r="B32" s="91" t="s">
        <v>229</v>
      </c>
      <c r="C32" s="88">
        <v>0</v>
      </c>
      <c r="D32" s="92">
        <v>0</v>
      </c>
      <c r="E32" s="92">
        <v>0</v>
      </c>
      <c r="F32" s="92">
        <v>0</v>
      </c>
      <c r="G32" s="88">
        <v>0</v>
      </c>
      <c r="H32" s="92"/>
      <c r="I32" s="92"/>
      <c r="J32" s="92"/>
      <c r="K32" s="88">
        <v>0</v>
      </c>
      <c r="L32" s="92"/>
      <c r="M32" s="92"/>
      <c r="N32" s="92"/>
      <c r="O32" s="92"/>
      <c r="P32" s="92"/>
      <c r="Q32" s="88">
        <v>0</v>
      </c>
      <c r="R32" s="92"/>
      <c r="S32" s="92"/>
      <c r="T32" s="92"/>
      <c r="U32" s="88">
        <v>0</v>
      </c>
      <c r="V32" s="92"/>
      <c r="W32" s="92"/>
      <c r="X32" s="92"/>
      <c r="Y32" s="88">
        <v>0</v>
      </c>
      <c r="Z32" s="88">
        <v>0</v>
      </c>
      <c r="AA32" s="92"/>
      <c r="AB32" s="92"/>
      <c r="AC32" s="92"/>
      <c r="AD32" s="92"/>
      <c r="AE32" s="88">
        <v>0</v>
      </c>
      <c r="AF32" s="92"/>
      <c r="AG32" s="92"/>
      <c r="AH32" s="92"/>
      <c r="AI32" s="88"/>
      <c r="AJ32" s="88"/>
      <c r="AK32" s="88"/>
      <c r="AL32" s="137"/>
    </row>
    <row r="33" spans="1:38" ht="25.5" x14ac:dyDescent="0.2">
      <c r="A33" s="140" t="s">
        <v>230</v>
      </c>
      <c r="B33" s="91" t="s">
        <v>231</v>
      </c>
      <c r="C33" s="88">
        <v>0</v>
      </c>
      <c r="D33" s="92">
        <v>0</v>
      </c>
      <c r="E33" s="92">
        <v>0</v>
      </c>
      <c r="F33" s="92">
        <v>0</v>
      </c>
      <c r="G33" s="88">
        <v>0</v>
      </c>
      <c r="H33" s="92"/>
      <c r="I33" s="92"/>
      <c r="J33" s="92"/>
      <c r="K33" s="88">
        <v>0</v>
      </c>
      <c r="L33" s="92"/>
      <c r="M33" s="92"/>
      <c r="N33" s="92"/>
      <c r="O33" s="92"/>
      <c r="P33" s="92"/>
      <c r="Q33" s="88">
        <v>0</v>
      </c>
      <c r="R33" s="92"/>
      <c r="S33" s="92"/>
      <c r="T33" s="92"/>
      <c r="U33" s="88">
        <v>0</v>
      </c>
      <c r="V33" s="92"/>
      <c r="W33" s="92"/>
      <c r="X33" s="92"/>
      <c r="Y33" s="88">
        <v>0</v>
      </c>
      <c r="Z33" s="88">
        <v>0</v>
      </c>
      <c r="AA33" s="92"/>
      <c r="AB33" s="92"/>
      <c r="AC33" s="92"/>
      <c r="AD33" s="92"/>
      <c r="AE33" s="88">
        <v>0</v>
      </c>
      <c r="AF33" s="92"/>
      <c r="AG33" s="92"/>
      <c r="AH33" s="92"/>
      <c r="AI33" s="88"/>
      <c r="AJ33" s="88"/>
      <c r="AK33" s="88"/>
      <c r="AL33" s="137"/>
    </row>
    <row r="34" spans="1:38" ht="25.5" x14ac:dyDescent="0.2">
      <c r="A34" s="138" t="s">
        <v>232</v>
      </c>
      <c r="B34" s="139" t="s">
        <v>233</v>
      </c>
      <c r="C34" s="88">
        <v>0</v>
      </c>
      <c r="D34" s="92">
        <v>0</v>
      </c>
      <c r="E34" s="92">
        <v>0</v>
      </c>
      <c r="F34" s="92">
        <v>0</v>
      </c>
      <c r="G34" s="88">
        <v>0</v>
      </c>
      <c r="H34" s="92">
        <v>0</v>
      </c>
      <c r="I34" s="92">
        <v>0</v>
      </c>
      <c r="J34" s="92">
        <v>0</v>
      </c>
      <c r="K34" s="88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88">
        <v>0</v>
      </c>
      <c r="R34" s="92">
        <v>0</v>
      </c>
      <c r="S34" s="92">
        <v>0</v>
      </c>
      <c r="T34" s="92">
        <v>0</v>
      </c>
      <c r="U34" s="88">
        <v>196972500</v>
      </c>
      <c r="V34" s="92">
        <v>196972500</v>
      </c>
      <c r="W34" s="92">
        <v>0</v>
      </c>
      <c r="X34" s="92">
        <v>0</v>
      </c>
      <c r="Y34" s="92">
        <v>0</v>
      </c>
      <c r="Z34" s="88">
        <v>0</v>
      </c>
      <c r="AA34" s="92">
        <v>0</v>
      </c>
      <c r="AB34" s="92">
        <v>0</v>
      </c>
      <c r="AC34" s="92">
        <v>0</v>
      </c>
      <c r="AD34" s="92">
        <v>0</v>
      </c>
      <c r="AE34" s="88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88">
        <v>196972500</v>
      </c>
      <c r="AL34" s="137"/>
    </row>
    <row r="35" spans="1:38" x14ac:dyDescent="0.2">
      <c r="A35" s="136" t="s">
        <v>234</v>
      </c>
      <c r="B35" s="136" t="s">
        <v>235</v>
      </c>
      <c r="C35" s="88">
        <v>18889614.734769996</v>
      </c>
      <c r="D35" s="88">
        <v>18827799.654179998</v>
      </c>
      <c r="E35" s="88">
        <v>0</v>
      </c>
      <c r="F35" s="88">
        <v>61815.08058999999</v>
      </c>
      <c r="G35" s="88">
        <v>0</v>
      </c>
      <c r="H35" s="88">
        <v>0</v>
      </c>
      <c r="I35" s="88">
        <v>0</v>
      </c>
      <c r="J35" s="88">
        <v>0</v>
      </c>
      <c r="K35" s="88">
        <v>17835821.992949985</v>
      </c>
      <c r="L35" s="88">
        <v>12852961.302509986</v>
      </c>
      <c r="M35" s="88">
        <v>91136.106169999999</v>
      </c>
      <c r="N35" s="88">
        <v>473317.80809000001</v>
      </c>
      <c r="O35" s="88">
        <v>4418406.7761799973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61618902.233619995</v>
      </c>
      <c r="Z35" s="88">
        <v>170132.3236</v>
      </c>
      <c r="AA35" s="88">
        <v>170132.3236</v>
      </c>
      <c r="AB35" s="88">
        <v>0</v>
      </c>
      <c r="AC35" s="88">
        <v>0</v>
      </c>
      <c r="AD35" s="88">
        <v>0</v>
      </c>
      <c r="AE35" s="88">
        <v>25844.831430000002</v>
      </c>
      <c r="AF35" s="88">
        <v>0</v>
      </c>
      <c r="AG35" s="88">
        <v>25844.831430000002</v>
      </c>
      <c r="AH35" s="88">
        <v>0</v>
      </c>
      <c r="AI35" s="88">
        <v>0</v>
      </c>
      <c r="AJ35" s="88">
        <v>0</v>
      </c>
      <c r="AK35" s="88">
        <v>98540316.116369978</v>
      </c>
      <c r="AL35" s="137"/>
    </row>
    <row r="36" spans="1:38" ht="25.5" x14ac:dyDescent="0.2">
      <c r="A36" s="138" t="s">
        <v>236</v>
      </c>
      <c r="B36" s="139" t="s">
        <v>237</v>
      </c>
      <c r="C36" s="88">
        <v>0</v>
      </c>
      <c r="D36" s="92">
        <v>0</v>
      </c>
      <c r="E36" s="92">
        <v>0</v>
      </c>
      <c r="F36" s="92">
        <v>0</v>
      </c>
      <c r="G36" s="88">
        <v>0</v>
      </c>
      <c r="H36" s="92">
        <v>0</v>
      </c>
      <c r="I36" s="92">
        <v>0</v>
      </c>
      <c r="J36" s="92">
        <v>0</v>
      </c>
      <c r="K36" s="88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88">
        <v>0</v>
      </c>
      <c r="R36" s="92">
        <v>0</v>
      </c>
      <c r="S36" s="92">
        <v>0</v>
      </c>
      <c r="T36" s="92">
        <v>0</v>
      </c>
      <c r="U36" s="88">
        <v>0</v>
      </c>
      <c r="V36" s="92">
        <v>0</v>
      </c>
      <c r="W36" s="92">
        <v>0</v>
      </c>
      <c r="X36" s="92">
        <v>0</v>
      </c>
      <c r="Y36" s="92">
        <v>4885159.25122</v>
      </c>
      <c r="Z36" s="88">
        <v>0</v>
      </c>
      <c r="AA36" s="92">
        <v>0</v>
      </c>
      <c r="AB36" s="92">
        <v>0</v>
      </c>
      <c r="AC36" s="92">
        <v>0</v>
      </c>
      <c r="AD36" s="92">
        <v>0</v>
      </c>
      <c r="AE36" s="88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88">
        <v>4885159.25122</v>
      </c>
      <c r="AL36" s="137"/>
    </row>
    <row r="37" spans="1:38" x14ac:dyDescent="0.2">
      <c r="A37" s="138" t="s">
        <v>238</v>
      </c>
      <c r="B37" s="139" t="s">
        <v>239</v>
      </c>
      <c r="C37" s="88">
        <v>0</v>
      </c>
      <c r="D37" s="92">
        <v>0</v>
      </c>
      <c r="E37" s="92">
        <v>0</v>
      </c>
      <c r="F37" s="92">
        <v>0</v>
      </c>
      <c r="G37" s="88">
        <v>0</v>
      </c>
      <c r="H37" s="92">
        <v>0</v>
      </c>
      <c r="I37" s="92">
        <v>0</v>
      </c>
      <c r="J37" s="92">
        <v>0</v>
      </c>
      <c r="K37" s="88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88">
        <v>0</v>
      </c>
      <c r="R37" s="92">
        <v>0</v>
      </c>
      <c r="S37" s="92">
        <v>0</v>
      </c>
      <c r="T37" s="92">
        <v>0</v>
      </c>
      <c r="U37" s="88">
        <v>0</v>
      </c>
      <c r="V37" s="92">
        <v>0</v>
      </c>
      <c r="W37" s="92">
        <v>0</v>
      </c>
      <c r="X37" s="92">
        <v>0</v>
      </c>
      <c r="Y37" s="92">
        <v>41192557.004099995</v>
      </c>
      <c r="Z37" s="88">
        <v>0</v>
      </c>
      <c r="AA37" s="92">
        <v>0</v>
      </c>
      <c r="AB37" s="92">
        <v>0</v>
      </c>
      <c r="AC37" s="92">
        <v>0</v>
      </c>
      <c r="AD37" s="92">
        <v>0</v>
      </c>
      <c r="AE37" s="88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88">
        <v>41192557.004099995</v>
      </c>
      <c r="AL37" s="137"/>
    </row>
    <row r="38" spans="1:38" ht="25.5" x14ac:dyDescent="0.2">
      <c r="A38" s="138" t="s">
        <v>240</v>
      </c>
      <c r="B38" s="91" t="s">
        <v>260</v>
      </c>
      <c r="C38" s="88">
        <v>18889614.734769996</v>
      </c>
      <c r="D38" s="92">
        <v>18827799.654179998</v>
      </c>
      <c r="E38" s="92">
        <v>0</v>
      </c>
      <c r="F38" s="92">
        <v>61815.08058999999</v>
      </c>
      <c r="G38" s="88">
        <v>0</v>
      </c>
      <c r="H38" s="92">
        <v>0</v>
      </c>
      <c r="I38" s="92">
        <v>0</v>
      </c>
      <c r="J38" s="92">
        <v>0</v>
      </c>
      <c r="K38" s="88">
        <v>17835821.992949985</v>
      </c>
      <c r="L38" s="92">
        <v>12852961.302509986</v>
      </c>
      <c r="M38" s="92">
        <v>91136.106169999999</v>
      </c>
      <c r="N38" s="92">
        <v>473317.80809000001</v>
      </c>
      <c r="O38" s="92">
        <v>4418406.7761799973</v>
      </c>
      <c r="P38" s="92">
        <v>0</v>
      </c>
      <c r="Q38" s="88">
        <v>0</v>
      </c>
      <c r="R38" s="92">
        <v>0</v>
      </c>
      <c r="S38" s="92">
        <v>0</v>
      </c>
      <c r="T38" s="92">
        <v>0</v>
      </c>
      <c r="U38" s="88">
        <v>0</v>
      </c>
      <c r="V38" s="92">
        <v>0</v>
      </c>
      <c r="W38" s="92">
        <v>0</v>
      </c>
      <c r="X38" s="92">
        <v>0</v>
      </c>
      <c r="Y38" s="92">
        <v>8828256.0119000003</v>
      </c>
      <c r="Z38" s="88">
        <v>0</v>
      </c>
      <c r="AA38" s="92">
        <v>0</v>
      </c>
      <c r="AB38" s="92">
        <v>0</v>
      </c>
      <c r="AC38" s="92">
        <v>0</v>
      </c>
      <c r="AD38" s="92">
        <v>0</v>
      </c>
      <c r="AE38" s="88">
        <v>25844.831430000002</v>
      </c>
      <c r="AF38" s="92">
        <v>0</v>
      </c>
      <c r="AG38" s="92">
        <v>25844.831430000002</v>
      </c>
      <c r="AH38" s="92">
        <v>0</v>
      </c>
      <c r="AI38" s="92">
        <v>0</v>
      </c>
      <c r="AJ38" s="92">
        <v>0</v>
      </c>
      <c r="AK38" s="88">
        <v>45579537.571049981</v>
      </c>
      <c r="AL38" s="137"/>
    </row>
    <row r="39" spans="1:38" x14ac:dyDescent="0.2">
      <c r="A39" s="90" t="s">
        <v>242</v>
      </c>
      <c r="B39" s="91" t="s">
        <v>243</v>
      </c>
      <c r="C39" s="88">
        <v>0</v>
      </c>
      <c r="D39" s="92">
        <v>0</v>
      </c>
      <c r="E39" s="92">
        <v>0</v>
      </c>
      <c r="F39" s="92">
        <v>0</v>
      </c>
      <c r="G39" s="88">
        <v>0</v>
      </c>
      <c r="H39" s="92">
        <v>0</v>
      </c>
      <c r="I39" s="92">
        <v>0</v>
      </c>
      <c r="J39" s="92">
        <v>0</v>
      </c>
      <c r="K39" s="88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88">
        <v>0</v>
      </c>
      <c r="R39" s="92">
        <v>0</v>
      </c>
      <c r="S39" s="92">
        <v>0</v>
      </c>
      <c r="T39" s="92">
        <v>0</v>
      </c>
      <c r="U39" s="88">
        <v>0</v>
      </c>
      <c r="V39" s="92">
        <v>0</v>
      </c>
      <c r="W39" s="92">
        <v>0</v>
      </c>
      <c r="X39" s="92">
        <v>0</v>
      </c>
      <c r="Y39" s="92">
        <v>6712929.9664000003</v>
      </c>
      <c r="Z39" s="88">
        <v>0</v>
      </c>
      <c r="AA39" s="92">
        <v>0</v>
      </c>
      <c r="AB39" s="92">
        <v>0</v>
      </c>
      <c r="AC39" s="92">
        <v>0</v>
      </c>
      <c r="AD39" s="92">
        <v>0</v>
      </c>
      <c r="AE39" s="88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  <c r="AK39" s="88">
        <v>6712929.9664000003</v>
      </c>
      <c r="AL39" s="137"/>
    </row>
    <row r="40" spans="1:38" ht="38.25" x14ac:dyDescent="0.2">
      <c r="A40" s="138" t="s">
        <v>244</v>
      </c>
      <c r="B40" s="139" t="s">
        <v>261</v>
      </c>
      <c r="C40" s="88">
        <v>0</v>
      </c>
      <c r="D40" s="92">
        <v>0</v>
      </c>
      <c r="E40" s="92">
        <v>0</v>
      </c>
      <c r="F40" s="92">
        <v>0</v>
      </c>
      <c r="G40" s="88">
        <v>0</v>
      </c>
      <c r="H40" s="92">
        <v>0</v>
      </c>
      <c r="I40" s="92">
        <v>0</v>
      </c>
      <c r="J40" s="92">
        <v>0</v>
      </c>
      <c r="K40" s="88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88">
        <v>0</v>
      </c>
      <c r="R40" s="92">
        <v>0</v>
      </c>
      <c r="S40" s="92">
        <v>0</v>
      </c>
      <c r="T40" s="92">
        <v>0</v>
      </c>
      <c r="U40" s="88">
        <v>0</v>
      </c>
      <c r="V40" s="92">
        <v>0</v>
      </c>
      <c r="W40" s="92">
        <v>0</v>
      </c>
      <c r="X40" s="92">
        <v>0</v>
      </c>
      <c r="Y40" s="92">
        <v>0</v>
      </c>
      <c r="Z40" s="88">
        <v>0</v>
      </c>
      <c r="AA40" s="92">
        <v>0</v>
      </c>
      <c r="AB40" s="92">
        <v>0</v>
      </c>
      <c r="AC40" s="92">
        <v>0</v>
      </c>
      <c r="AD40" s="92">
        <v>0</v>
      </c>
      <c r="AE40" s="88">
        <v>0</v>
      </c>
      <c r="AF40" s="92">
        <v>0</v>
      </c>
      <c r="AG40" s="92">
        <v>0</v>
      </c>
      <c r="AH40" s="92">
        <v>0</v>
      </c>
      <c r="AI40" s="92">
        <v>0</v>
      </c>
      <c r="AJ40" s="92">
        <v>0</v>
      </c>
      <c r="AK40" s="88">
        <v>0</v>
      </c>
      <c r="AL40" s="137"/>
    </row>
    <row r="41" spans="1:38" ht="25.5" x14ac:dyDescent="0.2">
      <c r="A41" s="138" t="s">
        <v>246</v>
      </c>
      <c r="B41" s="91" t="s">
        <v>247</v>
      </c>
      <c r="C41" s="88">
        <v>0</v>
      </c>
      <c r="D41" s="92">
        <v>0</v>
      </c>
      <c r="E41" s="92">
        <v>0</v>
      </c>
      <c r="F41" s="92">
        <v>0</v>
      </c>
      <c r="G41" s="88">
        <v>0</v>
      </c>
      <c r="H41" s="92">
        <v>0</v>
      </c>
      <c r="I41" s="92">
        <v>0</v>
      </c>
      <c r="J41" s="92">
        <v>0</v>
      </c>
      <c r="K41" s="88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88">
        <v>0</v>
      </c>
      <c r="R41" s="92">
        <v>0</v>
      </c>
      <c r="S41" s="92">
        <v>0</v>
      </c>
      <c r="T41" s="92">
        <v>0</v>
      </c>
      <c r="U41" s="88">
        <v>0</v>
      </c>
      <c r="V41" s="92">
        <v>0</v>
      </c>
      <c r="W41" s="92">
        <v>0</v>
      </c>
      <c r="X41" s="92">
        <v>0</v>
      </c>
      <c r="Y41" s="92">
        <v>0</v>
      </c>
      <c r="Z41" s="88">
        <v>170132.3236</v>
      </c>
      <c r="AA41" s="92">
        <v>170132.3236</v>
      </c>
      <c r="AB41" s="92">
        <v>0</v>
      </c>
      <c r="AC41" s="92">
        <v>0</v>
      </c>
      <c r="AD41" s="92">
        <v>0</v>
      </c>
      <c r="AE41" s="88">
        <v>0</v>
      </c>
      <c r="AF41" s="92">
        <v>0</v>
      </c>
      <c r="AG41" s="92">
        <v>0</v>
      </c>
      <c r="AH41" s="92">
        <v>0</v>
      </c>
      <c r="AI41" s="92">
        <v>0</v>
      </c>
      <c r="AJ41" s="92">
        <v>0</v>
      </c>
      <c r="AK41" s="88">
        <v>170132.3236</v>
      </c>
      <c r="AL41" s="137"/>
    </row>
    <row r="42" spans="1:38" ht="25.5" x14ac:dyDescent="0.2">
      <c r="A42" s="136" t="s">
        <v>248</v>
      </c>
      <c r="B42" s="136" t="s">
        <v>249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95668563.595300004</v>
      </c>
      <c r="AA42" s="88">
        <v>77516523.408950001</v>
      </c>
      <c r="AB42" s="88">
        <v>637049.18634999997</v>
      </c>
      <c r="AC42" s="88">
        <v>17514991</v>
      </c>
      <c r="AD42" s="88">
        <v>0</v>
      </c>
      <c r="AE42" s="88">
        <v>0</v>
      </c>
      <c r="AF42" s="88">
        <v>0</v>
      </c>
      <c r="AG42" s="88">
        <v>0</v>
      </c>
      <c r="AH42" s="88">
        <v>0</v>
      </c>
      <c r="AI42" s="88">
        <v>0</v>
      </c>
      <c r="AJ42" s="88">
        <v>0</v>
      </c>
      <c r="AK42" s="88">
        <v>95668563.595300004</v>
      </c>
      <c r="AL42" s="137"/>
    </row>
    <row r="43" spans="1:38" ht="25.5" x14ac:dyDescent="0.2">
      <c r="A43" s="138" t="s">
        <v>250</v>
      </c>
      <c r="B43" s="139" t="s">
        <v>249</v>
      </c>
      <c r="C43" s="88">
        <v>0</v>
      </c>
      <c r="D43" s="92">
        <v>0</v>
      </c>
      <c r="E43" s="92">
        <v>0</v>
      </c>
      <c r="F43" s="92">
        <v>0</v>
      </c>
      <c r="G43" s="88">
        <v>0</v>
      </c>
      <c r="H43" s="92">
        <v>0</v>
      </c>
      <c r="I43" s="92">
        <v>0</v>
      </c>
      <c r="J43" s="92">
        <v>0</v>
      </c>
      <c r="K43" s="88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88">
        <v>0</v>
      </c>
      <c r="R43" s="92">
        <v>0</v>
      </c>
      <c r="S43" s="92">
        <v>0</v>
      </c>
      <c r="T43" s="92">
        <v>0</v>
      </c>
      <c r="U43" s="88">
        <v>0</v>
      </c>
      <c r="V43" s="92">
        <v>0</v>
      </c>
      <c r="W43" s="92">
        <v>0</v>
      </c>
      <c r="X43" s="92">
        <v>0</v>
      </c>
      <c r="Y43" s="92">
        <v>0</v>
      </c>
      <c r="Z43" s="88">
        <v>77516523.408950001</v>
      </c>
      <c r="AA43" s="92">
        <v>77516523.408950001</v>
      </c>
      <c r="AB43" s="92">
        <v>0</v>
      </c>
      <c r="AC43" s="92">
        <v>0</v>
      </c>
      <c r="AD43" s="92">
        <v>0</v>
      </c>
      <c r="AE43" s="88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88">
        <v>77516523.408950001</v>
      </c>
      <c r="AL43" s="137"/>
    </row>
    <row r="44" spans="1:38" ht="25.5" x14ac:dyDescent="0.2">
      <c r="A44" s="138" t="s">
        <v>251</v>
      </c>
      <c r="B44" s="139" t="s">
        <v>252</v>
      </c>
      <c r="C44" s="88">
        <v>0</v>
      </c>
      <c r="D44" s="92">
        <v>0</v>
      </c>
      <c r="E44" s="92">
        <v>0</v>
      </c>
      <c r="F44" s="92">
        <v>0</v>
      </c>
      <c r="G44" s="88">
        <v>0</v>
      </c>
      <c r="H44" s="92">
        <v>0</v>
      </c>
      <c r="I44" s="92">
        <v>0</v>
      </c>
      <c r="J44" s="92">
        <v>0</v>
      </c>
      <c r="K44" s="88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88">
        <v>0</v>
      </c>
      <c r="R44" s="92">
        <v>0</v>
      </c>
      <c r="S44" s="92">
        <v>0</v>
      </c>
      <c r="T44" s="92">
        <v>0</v>
      </c>
      <c r="U44" s="88">
        <v>0</v>
      </c>
      <c r="V44" s="92">
        <v>0</v>
      </c>
      <c r="W44" s="92">
        <v>0</v>
      </c>
      <c r="X44" s="92">
        <v>0</v>
      </c>
      <c r="Y44" s="92">
        <v>0</v>
      </c>
      <c r="Z44" s="88">
        <v>18152040.186349999</v>
      </c>
      <c r="AA44" s="92">
        <v>0</v>
      </c>
      <c r="AB44" s="92">
        <v>637049.18634999997</v>
      </c>
      <c r="AC44" s="92">
        <v>17514991</v>
      </c>
      <c r="AD44" s="92">
        <v>0</v>
      </c>
      <c r="AE44" s="88">
        <v>0</v>
      </c>
      <c r="AF44" s="92">
        <v>0</v>
      </c>
      <c r="AG44" s="92">
        <v>0</v>
      </c>
      <c r="AH44" s="92">
        <v>0</v>
      </c>
      <c r="AI44" s="92">
        <v>0</v>
      </c>
      <c r="AJ44" s="92">
        <v>0</v>
      </c>
      <c r="AK44" s="88">
        <v>18152040.186349999</v>
      </c>
      <c r="AL44" s="137"/>
    </row>
    <row r="45" spans="1:38" x14ac:dyDescent="0.2">
      <c r="A45" s="142" t="s">
        <v>253</v>
      </c>
      <c r="B45" s="143" t="s">
        <v>254</v>
      </c>
      <c r="C45" s="88">
        <v>0</v>
      </c>
      <c r="D45" s="92">
        <v>0</v>
      </c>
      <c r="E45" s="92">
        <v>0</v>
      </c>
      <c r="F45" s="92">
        <v>0</v>
      </c>
      <c r="G45" s="88">
        <v>0</v>
      </c>
      <c r="H45" s="92">
        <v>0</v>
      </c>
      <c r="I45" s="92">
        <v>0</v>
      </c>
      <c r="J45" s="92">
        <v>0</v>
      </c>
      <c r="K45" s="88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88">
        <v>0</v>
      </c>
      <c r="R45" s="92">
        <v>0</v>
      </c>
      <c r="S45" s="92">
        <v>0</v>
      </c>
      <c r="T45" s="92">
        <v>0</v>
      </c>
      <c r="U45" s="88">
        <v>0</v>
      </c>
      <c r="V45" s="92">
        <v>0</v>
      </c>
      <c r="W45" s="92">
        <v>0</v>
      </c>
      <c r="X45" s="92">
        <v>0</v>
      </c>
      <c r="Y45" s="92">
        <v>0</v>
      </c>
      <c r="Z45" s="88">
        <v>0</v>
      </c>
      <c r="AA45" s="92">
        <v>0</v>
      </c>
      <c r="AB45" s="92">
        <v>0</v>
      </c>
      <c r="AC45" s="92">
        <v>0</v>
      </c>
      <c r="AD45" s="92">
        <v>0</v>
      </c>
      <c r="AE45" s="88">
        <v>0</v>
      </c>
      <c r="AF45" s="92">
        <v>0</v>
      </c>
      <c r="AG45" s="92">
        <v>0</v>
      </c>
      <c r="AH45" s="92">
        <v>0</v>
      </c>
      <c r="AI45" s="92">
        <v>0</v>
      </c>
      <c r="AJ45" s="92">
        <v>26284841.172409993</v>
      </c>
      <c r="AK45" s="88">
        <v>26284841.172409993</v>
      </c>
      <c r="AL45" s="137"/>
    </row>
    <row r="46" spans="1:38" x14ac:dyDescent="0.2">
      <c r="A46" s="205" t="s">
        <v>99</v>
      </c>
      <c r="B46" s="206"/>
      <c r="C46" s="88">
        <v>1749681939.0216999</v>
      </c>
      <c r="D46" s="88">
        <v>1291525451.8396499</v>
      </c>
      <c r="E46" s="88">
        <v>61410424.548219994</v>
      </c>
      <c r="F46" s="88">
        <v>396746062.63382995</v>
      </c>
      <c r="G46" s="88">
        <v>4598417.8122800002</v>
      </c>
      <c r="H46" s="88">
        <v>3251270.8122800002</v>
      </c>
      <c r="I46" s="88">
        <v>1347147</v>
      </c>
      <c r="J46" s="88">
        <v>0</v>
      </c>
      <c r="K46" s="88">
        <v>1284752179.5596001</v>
      </c>
      <c r="L46" s="88">
        <v>508575583.63199013</v>
      </c>
      <c r="M46" s="88">
        <v>138509580.08419001</v>
      </c>
      <c r="N46" s="88">
        <v>336405315.60800999</v>
      </c>
      <c r="O46" s="88">
        <v>300809542.23540992</v>
      </c>
      <c r="P46" s="88">
        <v>452158</v>
      </c>
      <c r="Q46" s="88">
        <v>129700618.62059</v>
      </c>
      <c r="R46" s="88">
        <v>115558786.60253</v>
      </c>
      <c r="S46" s="88">
        <v>14141832.018059999</v>
      </c>
      <c r="T46" s="88">
        <v>0</v>
      </c>
      <c r="U46" s="88">
        <v>1146632879.9233899</v>
      </c>
      <c r="V46" s="88">
        <v>1146632879.9233899</v>
      </c>
      <c r="W46" s="88">
        <v>0</v>
      </c>
      <c r="X46" s="88">
        <v>0</v>
      </c>
      <c r="Y46" s="88">
        <v>75022516.27579999</v>
      </c>
      <c r="Z46" s="88">
        <v>95838695.918899998</v>
      </c>
      <c r="AA46" s="88">
        <v>77686655.732549995</v>
      </c>
      <c r="AB46" s="88">
        <v>637049.18634999997</v>
      </c>
      <c r="AC46" s="88">
        <v>17514991</v>
      </c>
      <c r="AD46" s="88">
        <v>0</v>
      </c>
      <c r="AE46" s="88">
        <v>20718089.274560001</v>
      </c>
      <c r="AF46" s="88">
        <v>0</v>
      </c>
      <c r="AG46" s="88">
        <v>20718089.274560001</v>
      </c>
      <c r="AH46" s="88">
        <v>0</v>
      </c>
      <c r="AI46" s="88">
        <v>0</v>
      </c>
      <c r="AJ46" s="88">
        <v>26284841.172409993</v>
      </c>
      <c r="AK46" s="88">
        <v>4533230177.5792294</v>
      </c>
      <c r="AL46" s="137"/>
    </row>
    <row r="47" spans="1:38" x14ac:dyDescent="0.2">
      <c r="C47" s="106"/>
      <c r="D47" s="106"/>
      <c r="E47" s="106"/>
      <c r="F47" s="106"/>
      <c r="G47" s="105"/>
      <c r="H47" s="106"/>
      <c r="I47" s="106"/>
      <c r="J47" s="106"/>
      <c r="K47" s="105"/>
      <c r="L47" s="106"/>
      <c r="M47" s="106"/>
      <c r="N47" s="106"/>
      <c r="O47" s="106"/>
      <c r="P47" s="106"/>
      <c r="Q47" s="105"/>
      <c r="R47" s="106"/>
      <c r="S47" s="106"/>
      <c r="T47" s="106"/>
      <c r="U47" s="105"/>
      <c r="V47" s="106"/>
      <c r="W47" s="106"/>
      <c r="X47" s="106"/>
      <c r="Y47" s="105"/>
      <c r="Z47" s="105"/>
      <c r="AA47" s="106"/>
      <c r="AB47" s="106"/>
      <c r="AC47" s="106"/>
      <c r="AD47" s="106"/>
      <c r="AE47" s="105"/>
      <c r="AF47" s="106"/>
      <c r="AG47" s="106"/>
      <c r="AH47" s="106"/>
      <c r="AI47" s="105"/>
      <c r="AJ47" s="105"/>
      <c r="AK47" s="105"/>
    </row>
    <row r="48" spans="1:38" x14ac:dyDescent="0.2">
      <c r="C48" s="106"/>
      <c r="D48" s="106"/>
      <c r="E48" s="106"/>
      <c r="F48" s="106"/>
      <c r="G48" s="105"/>
      <c r="H48" s="106"/>
      <c r="I48" s="106"/>
      <c r="J48" s="106"/>
      <c r="K48" s="105"/>
      <c r="L48" s="106"/>
      <c r="M48" s="106"/>
      <c r="N48" s="106"/>
      <c r="O48" s="106"/>
      <c r="P48" s="106"/>
      <c r="Q48" s="105"/>
      <c r="R48" s="106"/>
      <c r="S48" s="106"/>
      <c r="T48" s="106"/>
      <c r="U48" s="105"/>
      <c r="V48" s="106"/>
      <c r="W48" s="106"/>
      <c r="X48" s="106"/>
      <c r="Y48" s="105"/>
      <c r="Z48" s="105"/>
      <c r="AA48" s="106"/>
      <c r="AB48" s="106"/>
      <c r="AC48" s="106"/>
      <c r="AD48" s="106"/>
      <c r="AE48" s="105"/>
      <c r="AF48" s="106"/>
      <c r="AG48" s="106"/>
      <c r="AH48" s="106"/>
      <c r="AI48" s="105"/>
      <c r="AJ48" s="105"/>
      <c r="AK48" s="105"/>
    </row>
    <row r="49" spans="3:37" x14ac:dyDescent="0.2">
      <c r="C49" s="106"/>
      <c r="D49" s="106"/>
      <c r="E49" s="106"/>
      <c r="F49" s="106"/>
      <c r="G49" s="105"/>
      <c r="H49" s="106"/>
      <c r="I49" s="106"/>
      <c r="J49" s="106"/>
      <c r="K49" s="105"/>
      <c r="L49" s="106"/>
      <c r="M49" s="106"/>
      <c r="N49" s="106"/>
      <c r="O49" s="106"/>
      <c r="P49" s="106"/>
      <c r="Q49" s="105"/>
      <c r="R49" s="106"/>
      <c r="S49" s="106"/>
      <c r="T49" s="106"/>
      <c r="U49" s="105"/>
      <c r="V49" s="106"/>
      <c r="W49" s="106"/>
      <c r="X49" s="106"/>
      <c r="Y49" s="105"/>
      <c r="Z49" s="105"/>
      <c r="AA49" s="106"/>
      <c r="AB49" s="106"/>
      <c r="AC49" s="106"/>
      <c r="AD49" s="106"/>
      <c r="AE49" s="105"/>
      <c r="AF49" s="106"/>
      <c r="AG49" s="106"/>
      <c r="AH49" s="106"/>
      <c r="AI49" s="105"/>
      <c r="AJ49" s="105"/>
      <c r="AK49" s="105"/>
    </row>
    <row r="50" spans="3:37" x14ac:dyDescent="0.2">
      <c r="C50" s="106"/>
      <c r="D50" s="106"/>
      <c r="E50" s="106"/>
      <c r="F50" s="106"/>
      <c r="G50" s="105"/>
      <c r="H50" s="106"/>
      <c r="I50" s="106"/>
      <c r="J50" s="106"/>
      <c r="K50" s="105"/>
      <c r="L50" s="106"/>
      <c r="M50" s="106"/>
      <c r="N50" s="106"/>
      <c r="O50" s="106"/>
      <c r="P50" s="106"/>
      <c r="Q50" s="105"/>
      <c r="R50" s="106"/>
      <c r="S50" s="106"/>
      <c r="T50" s="106"/>
      <c r="U50" s="105"/>
      <c r="V50" s="106"/>
      <c r="W50" s="106"/>
      <c r="X50" s="106"/>
      <c r="Y50" s="105"/>
      <c r="Z50" s="105"/>
      <c r="AA50" s="106"/>
      <c r="AB50" s="106"/>
      <c r="AC50" s="106"/>
      <c r="AD50" s="106"/>
      <c r="AE50" s="105"/>
      <c r="AF50" s="106"/>
      <c r="AG50" s="106"/>
      <c r="AH50" s="106"/>
      <c r="AI50" s="105"/>
      <c r="AJ50" s="105"/>
      <c r="AK50" s="105"/>
    </row>
    <row r="51" spans="3:37" x14ac:dyDescent="0.2">
      <c r="C51" s="106"/>
      <c r="D51" s="106"/>
      <c r="E51" s="106"/>
      <c r="F51" s="106"/>
      <c r="G51" s="105"/>
      <c r="H51" s="106"/>
      <c r="I51" s="106"/>
      <c r="J51" s="106"/>
      <c r="K51" s="105"/>
      <c r="L51" s="106"/>
      <c r="M51" s="106"/>
      <c r="N51" s="106"/>
      <c r="O51" s="106"/>
      <c r="P51" s="106"/>
      <c r="Q51" s="105"/>
      <c r="R51" s="106"/>
      <c r="S51" s="106"/>
      <c r="T51" s="106"/>
      <c r="U51" s="105"/>
      <c r="V51" s="106"/>
      <c r="W51" s="106"/>
      <c r="X51" s="106"/>
      <c r="Y51" s="105"/>
      <c r="Z51" s="105"/>
      <c r="AA51" s="106"/>
      <c r="AB51" s="106"/>
      <c r="AC51" s="106"/>
      <c r="AD51" s="106"/>
      <c r="AE51" s="105"/>
      <c r="AF51" s="106"/>
      <c r="AG51" s="106"/>
      <c r="AH51" s="106"/>
      <c r="AI51" s="105"/>
      <c r="AJ51" s="105"/>
      <c r="AK51" s="105"/>
    </row>
    <row r="52" spans="3:37" x14ac:dyDescent="0.2">
      <c r="C52" s="106"/>
      <c r="D52" s="106"/>
      <c r="E52" s="106"/>
      <c r="F52" s="106"/>
      <c r="G52" s="105"/>
      <c r="H52" s="106"/>
      <c r="I52" s="106"/>
      <c r="J52" s="106"/>
      <c r="K52" s="105"/>
      <c r="L52" s="106"/>
      <c r="M52" s="106"/>
      <c r="N52" s="106"/>
      <c r="O52" s="106"/>
      <c r="P52" s="106"/>
      <c r="Q52" s="105"/>
      <c r="R52" s="106"/>
      <c r="S52" s="106"/>
      <c r="T52" s="106"/>
      <c r="U52" s="105"/>
      <c r="V52" s="106"/>
      <c r="W52" s="106"/>
      <c r="X52" s="106"/>
      <c r="Y52" s="105"/>
      <c r="Z52" s="105"/>
      <c r="AA52" s="106"/>
      <c r="AB52" s="106"/>
      <c r="AC52" s="106"/>
      <c r="AD52" s="106"/>
      <c r="AE52" s="105"/>
      <c r="AF52" s="106"/>
      <c r="AG52" s="106"/>
      <c r="AH52" s="106"/>
      <c r="AI52" s="105"/>
      <c r="AJ52" s="105"/>
      <c r="AK52" s="105"/>
    </row>
    <row r="53" spans="3:37" x14ac:dyDescent="0.2">
      <c r="C53" s="106"/>
      <c r="D53" s="106"/>
      <c r="E53" s="106"/>
      <c r="F53" s="106"/>
      <c r="G53" s="105"/>
      <c r="H53" s="106"/>
      <c r="I53" s="106"/>
      <c r="J53" s="106"/>
      <c r="K53" s="105"/>
      <c r="L53" s="106"/>
      <c r="M53" s="106"/>
      <c r="N53" s="106"/>
      <c r="O53" s="106"/>
      <c r="P53" s="106"/>
      <c r="Q53" s="105"/>
      <c r="R53" s="106"/>
      <c r="S53" s="106"/>
      <c r="T53" s="106"/>
      <c r="U53" s="105"/>
      <c r="V53" s="106"/>
      <c r="W53" s="106"/>
      <c r="X53" s="106"/>
      <c r="Y53" s="105"/>
      <c r="Z53" s="105"/>
      <c r="AA53" s="106"/>
      <c r="AB53" s="106"/>
      <c r="AC53" s="106"/>
      <c r="AD53" s="106"/>
      <c r="AE53" s="105"/>
      <c r="AF53" s="106"/>
      <c r="AG53" s="106"/>
      <c r="AH53" s="106"/>
      <c r="AI53" s="105"/>
      <c r="AJ53" s="105"/>
      <c r="AK53" s="105"/>
    </row>
    <row r="54" spans="3:37" x14ac:dyDescent="0.2">
      <c r="C54" s="106"/>
      <c r="D54" s="106"/>
      <c r="E54" s="106"/>
      <c r="F54" s="106"/>
      <c r="G54" s="105"/>
      <c r="H54" s="106"/>
      <c r="I54" s="106"/>
      <c r="J54" s="106"/>
      <c r="K54" s="105"/>
      <c r="L54" s="106"/>
      <c r="M54" s="106"/>
      <c r="N54" s="106"/>
      <c r="O54" s="106"/>
      <c r="P54" s="106"/>
      <c r="Q54" s="105"/>
      <c r="R54" s="106"/>
      <c r="S54" s="106"/>
      <c r="T54" s="106"/>
      <c r="U54" s="105"/>
      <c r="V54" s="106"/>
      <c r="W54" s="106"/>
      <c r="X54" s="106"/>
      <c r="Y54" s="105"/>
      <c r="Z54" s="105"/>
      <c r="AA54" s="106"/>
      <c r="AB54" s="106"/>
      <c r="AC54" s="106"/>
      <c r="AD54" s="106"/>
      <c r="AE54" s="105"/>
      <c r="AF54" s="106"/>
      <c r="AG54" s="106"/>
      <c r="AH54" s="106"/>
      <c r="AI54" s="105"/>
      <c r="AJ54" s="105"/>
      <c r="AK54" s="105"/>
    </row>
  </sheetData>
  <mergeCells count="3">
    <mergeCell ref="A2:AK2"/>
    <mergeCell ref="AK4:AK5"/>
    <mergeCell ref="A46:B46"/>
  </mergeCells>
  <pageMargins left="0.25" right="0.25" top="0.75" bottom="0.75" header="0.3" footer="0.3"/>
  <pageSetup paperSize="9"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E0728-5B0D-4382-A3B2-F1CF8662C02F}">
  <sheetPr>
    <pageSetUpPr fitToPage="1"/>
  </sheetPr>
  <dimension ref="A1:L25"/>
  <sheetViews>
    <sheetView tabSelected="1" view="pageBreakPreview" zoomScale="80" zoomScaleNormal="80" zoomScaleSheetLayoutView="80" workbookViewId="0">
      <selection activeCell="A2" sqref="A2:N2"/>
    </sheetView>
  </sheetViews>
  <sheetFormatPr defaultColWidth="9.140625" defaultRowHeight="12.75" x14ac:dyDescent="0.2"/>
  <cols>
    <col min="1" max="2" width="9.140625" style="149"/>
    <col min="3" max="3" width="33.140625" style="149" customWidth="1"/>
    <col min="4" max="4" width="23" style="149" customWidth="1"/>
    <col min="5" max="16384" width="9.140625" style="149"/>
  </cols>
  <sheetData>
    <row r="1" spans="1:12" x14ac:dyDescent="0.2">
      <c r="A1" s="148"/>
      <c r="B1" s="148"/>
      <c r="C1" s="148"/>
      <c r="D1" s="148"/>
    </row>
    <row r="2" spans="1:12" ht="12.75" customHeight="1" x14ac:dyDescent="0.2">
      <c r="A2" s="208" t="s">
        <v>294</v>
      </c>
      <c r="B2" s="208"/>
      <c r="C2" s="208"/>
      <c r="D2" s="208"/>
      <c r="E2" s="150"/>
      <c r="F2" s="150"/>
      <c r="G2" s="150"/>
      <c r="H2" s="150"/>
      <c r="I2" s="150"/>
      <c r="J2" s="150"/>
      <c r="K2" s="150"/>
      <c r="L2" s="150"/>
    </row>
    <row r="3" spans="1:12" x14ac:dyDescent="0.2">
      <c r="A3" s="148"/>
      <c r="B3" s="148"/>
      <c r="C3" s="148"/>
      <c r="D3" s="148"/>
    </row>
    <row r="4" spans="1:12" x14ac:dyDescent="0.2">
      <c r="A4" s="148"/>
      <c r="B4" s="148"/>
      <c r="C4" s="148"/>
      <c r="D4" s="148"/>
    </row>
    <row r="5" spans="1:12" x14ac:dyDescent="0.2">
      <c r="A5" s="207" t="s">
        <v>266</v>
      </c>
      <c r="B5" s="207"/>
      <c r="C5" s="151" t="s">
        <v>267</v>
      </c>
      <c r="D5" s="152" t="s">
        <v>268</v>
      </c>
    </row>
    <row r="6" spans="1:12" ht="25.5" x14ac:dyDescent="0.2">
      <c r="A6" s="153" t="s">
        <v>269</v>
      </c>
      <c r="B6" s="153"/>
      <c r="C6" s="153" t="s">
        <v>270</v>
      </c>
      <c r="D6" s="154">
        <f>D7+D8+D9</f>
        <v>1976691579</v>
      </c>
    </row>
    <row r="7" spans="1:12" x14ac:dyDescent="0.2">
      <c r="A7" s="155"/>
      <c r="B7" s="155" t="s">
        <v>271</v>
      </c>
      <c r="C7" s="155" t="s">
        <v>272</v>
      </c>
      <c r="D7" s="156">
        <f>SUMIF([1]ФХД!B:B,FP!B7,[1]ФХД!C:C)</f>
        <v>1796095004</v>
      </c>
      <c r="E7" s="157"/>
    </row>
    <row r="8" spans="1:12" x14ac:dyDescent="0.2">
      <c r="A8" s="155"/>
      <c r="B8" s="155" t="s">
        <v>273</v>
      </c>
      <c r="C8" s="155" t="s">
        <v>274</v>
      </c>
      <c r="D8" s="156">
        <f>SUMIF([1]ФХД!B:B,FP!B8,[1]ФХД!C:C)</f>
        <v>172456846</v>
      </c>
    </row>
    <row r="9" spans="1:12" ht="25.5" x14ac:dyDescent="0.2">
      <c r="A9" s="155"/>
      <c r="B9" s="155" t="s">
        <v>275</v>
      </c>
      <c r="C9" s="155" t="s">
        <v>276</v>
      </c>
      <c r="D9" s="156">
        <f>SUMIF([1]ФХД!B:B,FP!B9,[1]ФХД!C:C)</f>
        <v>8139729</v>
      </c>
    </row>
    <row r="10" spans="1:12" s="158" customFormat="1" x14ac:dyDescent="0.2">
      <c r="A10" s="153" t="s">
        <v>277</v>
      </c>
      <c r="B10" s="153"/>
      <c r="C10" s="153" t="s">
        <v>278</v>
      </c>
      <c r="D10" s="154">
        <f>D11+D12+D13</f>
        <v>1166955431</v>
      </c>
    </row>
    <row r="11" spans="1:12" x14ac:dyDescent="0.2">
      <c r="A11" s="155"/>
      <c r="B11" s="155" t="s">
        <v>279</v>
      </c>
      <c r="C11" s="155" t="s">
        <v>280</v>
      </c>
      <c r="D11" s="156">
        <f>SUMIF([1]ФХД!B:B,FP!B11,[1]ФХД!C:C)</f>
        <v>554863704</v>
      </c>
    </row>
    <row r="12" spans="1:12" ht="25.5" x14ac:dyDescent="0.2">
      <c r="A12" s="155"/>
      <c r="B12" s="155" t="s">
        <v>281</v>
      </c>
      <c r="C12" s="155" t="s">
        <v>282</v>
      </c>
      <c r="D12" s="156">
        <f>[1]ФХД!C18</f>
        <v>428202971</v>
      </c>
    </row>
    <row r="13" spans="1:12" ht="25.5" x14ac:dyDescent="0.2">
      <c r="A13" s="155"/>
      <c r="B13" s="155" t="s">
        <v>283</v>
      </c>
      <c r="C13" s="155" t="s">
        <v>284</v>
      </c>
      <c r="D13" s="156">
        <f>SUMIF([1]ФХД!B:B,FP!B13,[1]ФХД!C:C)</f>
        <v>183888756</v>
      </c>
    </row>
    <row r="14" spans="1:12" s="158" customFormat="1" x14ac:dyDescent="0.2">
      <c r="A14" s="153" t="s">
        <v>285</v>
      </c>
      <c r="B14" s="153" t="s">
        <v>285</v>
      </c>
      <c r="C14" s="153" t="s">
        <v>286</v>
      </c>
      <c r="D14" s="156">
        <f>SUMIF([1]ФХД!B:B,FP!B14,[1]ФХД!C:C)</f>
        <v>177215442</v>
      </c>
    </row>
    <row r="15" spans="1:12" s="158" customFormat="1" ht="25.5" x14ac:dyDescent="0.2">
      <c r="A15" s="153" t="s">
        <v>287</v>
      </c>
      <c r="B15" s="153"/>
      <c r="C15" s="153" t="s">
        <v>288</v>
      </c>
      <c r="D15" s="154">
        <f>D16+D17</f>
        <v>200538936</v>
      </c>
    </row>
    <row r="16" spans="1:12" x14ac:dyDescent="0.2">
      <c r="A16" s="155"/>
      <c r="B16" s="155" t="s">
        <v>289</v>
      </c>
      <c r="C16" s="155" t="s">
        <v>290</v>
      </c>
      <c r="D16" s="156">
        <f>SUMIF([1]ФХД!B:B,FP!B16,[1]ФХД!C:C)</f>
        <v>15634209</v>
      </c>
    </row>
    <row r="17" spans="1:4" x14ac:dyDescent="0.2">
      <c r="A17" s="155"/>
      <c r="B17" s="155" t="s">
        <v>291</v>
      </c>
      <c r="C17" s="155" t="s">
        <v>292</v>
      </c>
      <c r="D17" s="156">
        <f>SUMIF([1]ФХД!B:B,FP!B17,[1]ФХД!C:C)</f>
        <v>184904727</v>
      </c>
    </row>
    <row r="18" spans="1:4" x14ac:dyDescent="0.2">
      <c r="A18" s="159" t="s">
        <v>293</v>
      </c>
      <c r="B18" s="159"/>
      <c r="C18" s="153"/>
      <c r="D18" s="154">
        <f>D6+D10+D14+D15</f>
        <v>3521401388</v>
      </c>
    </row>
    <row r="20" spans="1:4" x14ac:dyDescent="0.2">
      <c r="D20" s="160"/>
    </row>
    <row r="25" spans="1:4" x14ac:dyDescent="0.2">
      <c r="D25" s="160"/>
    </row>
  </sheetData>
  <mergeCells count="2">
    <mergeCell ref="A5:B5"/>
    <mergeCell ref="A2:D2"/>
  </mergeCells>
  <pageMargins left="0.98425196850393704" right="0.98425196850393704" top="0.98425196850393704" bottom="0.98425196850393704" header="0.51181102362204722" footer="0.51181102362204722"/>
  <pageSetup paperSize="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FS-HF</vt:lpstr>
      <vt:lpstr>HF-HP</vt:lpstr>
      <vt:lpstr>HF-HC</vt:lpstr>
      <vt:lpstr>HP-HC</vt:lpstr>
      <vt:lpstr>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 Мурзагалиев</dc:creator>
  <cp:lastModifiedBy>Нурай С. Әшірбекова</cp:lastModifiedBy>
  <cp:lastPrinted>2024-10-17T04:35:10Z</cp:lastPrinted>
  <dcterms:created xsi:type="dcterms:W3CDTF">2024-10-16T04:57:24Z</dcterms:created>
  <dcterms:modified xsi:type="dcterms:W3CDTF">2024-10-17T05:11:25Z</dcterms:modified>
</cp:coreProperties>
</file>